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erver\課内共有（N)\総務課\06 財政係\01財政関係\09財政一般各種調査\【財政状況資料集】_423831_小値賀町\R6財政状況資料集（R7年度作成）\"/>
    </mc:Choice>
  </mc:AlternateContent>
  <xr:revisionPtr revIDLastSave="0" documentId="13_ncr:1_{B4FE36A6-26E1-42DB-B43A-53EDBAA7000E}" xr6:coauthVersionLast="47" xr6:coauthVersionMax="47" xr10:uidLastSave="{00000000-0000-0000-0000-000000000000}"/>
  <bookViews>
    <workbookView xWindow="20370" yWindow="-120" windowWidth="29040" windowHeight="15840" tabRatio="8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W36" i="10"/>
  <c r="BW37" i="10" s="1"/>
  <c r="BE36" i="10"/>
  <c r="AM36" i="10"/>
  <c r="C36" i="10"/>
  <c r="BW35" i="10"/>
  <c r="BE35" i="10"/>
  <c r="C35" i="10"/>
  <c r="BW34" i="10"/>
  <c r="U34" i="10"/>
  <c r="U35" i="10" s="1"/>
  <c r="C34" i="10"/>
  <c r="BW38" i="10" l="1"/>
  <c r="BW39" i="10" s="1"/>
  <c r="BW40" i="10" s="1"/>
  <c r="BW41" i="10" s="1"/>
  <c r="AM34" i="10"/>
  <c r="AM35" i="10" s="1"/>
  <c r="U36" i="10"/>
  <c r="U37"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<sst xmlns="http://schemas.openxmlformats.org/spreadsheetml/2006/main" count="1128" uniqueCount="565">
  <si>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</si>
  <si>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</si>
  <si>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</si>
  <si>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</si>
  <si>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</si>
  <si>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</si>
  <si>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</si>
  <si>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</si>
  <si>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</si>
  <si>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</si>
  <si>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</si>
  <si>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</si>
  <si>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</si>
  <si>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</si>
  <si>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</si>
  <si>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</si>
  <si>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</si>
  <si>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</si>
  <si>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</si>
  <si>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</si>
  <si>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</si>
  <si>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</si>
  <si>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</si>
  <si>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</si>
  <si>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</si>
  <si>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</si>
  <si>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</si>
  <si>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</si>
  <si>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</si>
  <si>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</si>
  <si>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</si>
  <si>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</si>
  <si>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</si>
  <si>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</si>
  <si>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</si>
  <si>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</si>
  <si>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</si>
  <si>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</si>
  <si>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</si>
  <si>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</si>
  <si>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</si>
  <si>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</si>
  <si>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</si>
  <si>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</si>
  <si>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</si>
  <si>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</si>
  <si>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</si>
  <si>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</si>
  <si>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</si>
  <si>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</si>
  <si>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</si>
  <si>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</si>
  <si>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</si>
  <si>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</si>
  <si>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</si>
  <si>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</si>
  <si>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</si>
  <si>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</si>
  <si>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</si>
  <si>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</si>
  <si>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</si>
  <si>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</si>
  <si>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</si>
  <si>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</si>
  <si>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</si>
  <si>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</si>
  <si>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</si>
  <si>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</si>
  <si>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</si>
  <si>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</si>
  <si>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</si>
  <si>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</si>
  <si>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</si>
  <si>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</si>
  <si>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</si>
  <si>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</si>
  <si>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</si>
  <si>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</si>
  <si>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</si>
  <si>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</si>
  <si>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</si>
  <si>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</si>
  <si>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</si>
  <si>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</si>
  <si>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</si>
  <si>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</si>
  <si>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</si>
  <si>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</si>
  <si>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</si>
  <si>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</si>
  <si>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</si>
  <si>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</si>
  <si>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</si>
  <si>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</si>
  <si>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小値賀町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</si>
  <si>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</si>
  <si>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</si>
  <si>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</si>
  <si>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</si>
  <si>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</si>
  <si>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</si>
  <si>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</si>
  <si>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</si>
  <si>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</si>
  <si>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</si>
  <si>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</si>
  <si>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</si>
  <si>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</si>
  <si>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</si>
  <si>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</si>
  <si>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</si>
  <si>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</si>
  <si>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</si>
  <si>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</si>
  <si>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</si>
  <si>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</si>
  <si>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</si>
  <si>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</si>
  <si>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</si>
  <si>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</si>
  <si>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</si>
  <si>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</si>
  <si>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</si>
  <si>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</si>
  <si>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</si>
  <si>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</si>
  <si>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</si>
  <si>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</si>
  <si>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</si>
  <si>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</si>
  <si>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</si>
  <si>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</si>
  <si>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</si>
  <si>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</si>
  <si>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</si>
  <si>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</si>
  <si>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</si>
  <si>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</si>
  <si>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</si>
  <si>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</si>
  <si>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</si>
  <si>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</si>
  <si>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</si>
  <si>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</si>
  <si>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</si>
  <si>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</si>
  <si>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</si>
  <si>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</si>
  <si>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</si>
  <si>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</si>
  <si>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</si>
  <si>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</si>
  <si>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</si>
  <si>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</si>
  <si>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</si>
  <si>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</si>
  <si>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</si>
  <si>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</si>
  <si>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</si>
  <si>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</si>
  <si>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</si>
  <si>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</si>
  <si>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</si>
  <si>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</si>
  <si>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</si>
  <si>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</si>
  <si>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</si>
  <si>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</si>
  <si>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</si>
  <si>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</si>
  <si>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</si>
  <si>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</si>
  <si>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</si>
  <si>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</si>
  <si>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</si>
  <si>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</si>
  <si>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</si>
  <si>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</si>
  <si>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</si>
  <si>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</si>
  <si>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</si>
  <si>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</si>
  <si>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</si>
  <si>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</si>
  <si>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</si>
  <si>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</si>
  <si>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</si>
  <si>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</si>
  <si>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</si>
  <si>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</si>
  <si>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</si>
  <si>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</si>
  <si>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</si>
  <si>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</si>
  <si>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</si>
  <si>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</si>
  <si>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</si>
  <si>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</si>
  <si>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</si>
  <si>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</si>
  <si>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</si>
  <si>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</si>
  <si>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</si>
  <si>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長崎県小値賀町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</si>
  <si>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</si>
  <si>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</si>
  <si>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</si>
  <si>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</si>
  <si>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</si>
  <si>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</si>
  <si>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</si>
  <si>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</si>
  <si>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</si>
  <si>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</si>
  <si>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</si>
  <si>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</si>
  <si>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</si>
  <si>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</si>
  <si>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</si>
  <si>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</si>
  <si>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</si>
  <si>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</si>
  <si>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</si>
  <si>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</si>
  <si>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</si>
  <si>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</si>
  <si>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</si>
  <si>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</si>
  <si>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</si>
  <si>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</si>
  <si>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</si>
  <si>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</si>
  <si>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</si>
  <si>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</si>
  <si>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</si>
  <si>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</si>
  <si>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</si>
  <si>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</si>
  <si>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</si>
  <si>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</si>
  <si>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</si>
  <si>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</si>
  <si>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</si>
  <si>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</si>
  <si>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</si>
  <si>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</si>
  <si>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</si>
  <si>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</si>
  <si>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</si>
  <si>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</si>
  <si>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</si>
  <si>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</si>
  <si>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</si>
  <si>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</si>
  <si>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</si>
  <si>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</si>
  <si>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</si>
  <si>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</si>
  <si>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</si>
  <si>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</si>
  <si>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</si>
  <si>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</si>
  <si>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</si>
  <si>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</si>
  <si>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</si>
  <si>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</si>
  <si>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</si>
  <si>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</si>
  <si>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</si>
  <si>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</si>
  <si>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</si>
  <si>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</si>
  <si>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</si>
  <si>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</si>
  <si>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</si>
  <si>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</si>
  <si>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</si>
  <si>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</si>
  <si>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</si>
  <si>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</si>
  <si>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</si>
  <si>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</si>
  <si>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</si>
  <si>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</si>
  <si>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</si>
  <si>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</si>
  <si>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</si>
  <si>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</si>
  <si>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</si>
  <si>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</si>
  <si>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</si>
  <si>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</si>
  <si>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</si>
  <si>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</si>
  <si>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</si>
  <si>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</si>
  <si>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</si>
  <si>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</si>
  <si>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</si>
  <si>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</si>
  <si>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</si>
  <si>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</si>
  <si>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</si>
  <si>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</si>
  <si>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</si>
  <si>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</si>
  <si>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</si>
  <si>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</si>
  <si>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</si>
  <si>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</si>
  <si>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</si>
  <si>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</si>
  <si>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</si>
  <si>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</si>
  <si>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</si>
  <si>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</si>
  <si>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</si>
  <si>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</si>
  <si>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</si>
  <si>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</si>
  <si>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</si>
  <si>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</si>
  <si>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</si>
  <si>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</si>
  <si>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</si>
  <si>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</si>
  <si>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</si>
  <si>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</si>
  <si>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</si>
  <si>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</si>
  <si>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</si>
  <si>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</si>
  <si>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</si>
  <si>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</si>
  <si>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</si>
  <si>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</si>
  <si>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</si>
  <si>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</si>
  <si>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</si>
  <si>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</si>
  <si>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</si>
  <si>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</si>
  <si>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</si>
  <si>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</si>
  <si>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</si>
  <si>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</si>
  <si>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</si>
  <si>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</si>
  <si>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</si>
  <si>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</si>
  <si>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</si>
  <si>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</si>
  <si>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</si>
  <si>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</si>
  <si>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長崎県小値賀町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</si>
  <si>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</si>
  <si>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</si>
  <si>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</si>
  <si>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</si>
  <si>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</si>
  <si>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</si>
  <si>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</si>
  <si>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</si>
  <si>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</si>
  <si>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</si>
  <si>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</si>
  <si>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</si>
  <si>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</si>
  <si>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</si>
  <si>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</si>
  <si>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</si>
  <si>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</si>
  <si>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</si>
  <si>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</si>
  <si>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</si>
  <si>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</si>
  <si>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</si>
  <si>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</si>
  <si>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</si>
  <si>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</si>
  <si>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</si>
  <si>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</si>
  <si>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</si>
  <si>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</si>
  <si>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</si>
  <si>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</si>
  <si>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</si>
  <si>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</si>
  <si>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</si>
  <si>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</si>
  <si>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小値賀町介護保険事業特別会計</t>
    <phoneticPr fontId="5"/>
  </si>
  <si>
    <t>小値賀町後期高齢者医療事業特別会計</t>
    <phoneticPr fontId="5"/>
  </si>
  <si>
    <t>小値賀町簡易水道事業会計</t>
    <phoneticPr fontId="5"/>
  </si>
  <si>
    <t>法適用企業</t>
    <phoneticPr fontId="5"/>
  </si>
  <si>
    <t>小値賀町下水道事業会計</t>
    <phoneticPr fontId="5"/>
  </si>
  <si>
    <t>小値賀町渡船事業特別会計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</si>
  <si>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</si>
  <si>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</si>
  <si>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</si>
  <si>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</si>
  <si>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</si>
  <si>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</si>
  <si>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</si>
  <si>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</si>
  <si>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</si>
  <si>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</si>
  <si>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</si>
  <si>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</si>
  <si>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</si>
  <si>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</si>
  <si>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</si>
  <si>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</si>
  <si>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</si>
  <si>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</si>
  <si>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</si>
  <si>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</si>
  <si>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</si>
  <si>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</si>
  <si>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</si>
  <si>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</si>
  <si>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</si>
  <si>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</si>
  <si>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</si>
  <si>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</si>
  <si>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</si>
  <si>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</si>
  <si>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</si>
  <si>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</si>
  <si>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</si>
  <si>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</si>
  <si>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</si>
  <si>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</si>
  <si>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</si>
  <si>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</si>
  <si>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</si>
  <si>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</si>
  <si>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</si>
  <si>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</si>
  <si>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</si>
  <si>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</si>
  <si>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</si>
  <si>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</si>
  <si>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</si>
  <si>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</si>
  <si>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</si>
  <si>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</si>
  <si>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</si>
  <si>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</si>
  <si>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</si>
  <si>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</si>
  <si>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</si>
  <si>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</si>
  <si>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</si>
  <si>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</si>
  <si>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</si>
  <si>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</si>
  <si>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</si>
  <si>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</si>
  <si>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</si>
  <si>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</si>
  <si>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</si>
  <si>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</si>
  <si>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</si>
  <si>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</si>
  <si>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</si>
  <si>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</si>
  <si>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</si>
  <si>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</si>
  <si>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</si>
  <si>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</si>
  <si>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</si>
  <si>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</si>
  <si>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</si>
  <si>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</si>
  <si>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</si>
  <si>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</si>
  <si>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</si>
  <si>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</si>
  <si>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</si>
  <si>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</si>
  <si>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</si>
  <si>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</si>
  <si>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</si>
  <si>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</si>
  <si>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</si>
  <si>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</si>
  <si>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</si>
  <si>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</si>
  <si>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</si>
  <si>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</si>
  <si>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</si>
  <si>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</si>
  <si>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</si>
  <si>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</si>
  <si>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</si>
  <si>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</si>
  <si>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</si>
  <si>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</si>
  <si>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</si>
  <si>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</si>
  <si>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</si>
  <si>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</si>
  <si>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</si>
  <si>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</si>
  <si>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</si>
  <si>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</si>
  <si>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</si>
  <si>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</si>
  <si>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</si>
  <si>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</si>
  <si>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</si>
  <si>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</si>
  <si>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</si>
  <si>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</si>
  <si>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</si>
  <si>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</si>
  <si>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</si>
  <si>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</si>
  <si>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</si>
  <si>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</si>
  <si>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</si>
  <si>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</si>
  <si>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</si>
  <si>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</si>
  <si>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</si>
  <si>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</si>
  <si>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</si>
  <si>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</si>
  <si>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</si>
  <si>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</si>
  <si>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</si>
  <si>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</si>
  <si>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0.91</t>
  </si>
  <si>
    <t>▲ 0.59</t>
  </si>
  <si>
    <t>一般会計</t>
  </si>
  <si>
    <t>小値賀町下水道事業会計</t>
  </si>
  <si>
    <t>小値賀町介護保険事業特別会計</t>
  </si>
  <si>
    <t>国民健康保険診療所特別会計</t>
  </si>
  <si>
    <t>小値賀町簡易水道事業会計</t>
  </si>
  <si>
    <t>国民健康保険事業特別会計</t>
  </si>
  <si>
    <t>小値賀町渡船事業特別会計</t>
  </si>
  <si>
    <t>小値賀町後期高齢者医療事業特別会計</t>
  </si>
  <si>
    <t>その他会計（赤字）</t>
  </si>
  <si>
    <t>その他会計（黒字）</t>
  </si>
  <si>
    <t>R02</t>
    <phoneticPr fontId="5"/>
  </si>
  <si>
    <t>R03</t>
    <phoneticPr fontId="5"/>
  </si>
  <si>
    <t>R04</t>
    <phoneticPr fontId="5"/>
  </si>
  <si>
    <t>R05</t>
    <phoneticPr fontId="5"/>
  </si>
  <si>
    <t>R06</t>
    <phoneticPr fontId="5"/>
  </si>
  <si>
    <t>長崎県後期高齢者医療広域連合（普通会計）</t>
    <phoneticPr fontId="2"/>
  </si>
  <si>
    <t>長崎県後期高齢者医療広域連合（後期高齢者医療事業会計）</t>
    <phoneticPr fontId="2"/>
  </si>
  <si>
    <t>小値賀交通株式会社</t>
    <rPh sb="5" eb="7">
      <t>カブシキ</t>
    </rPh>
    <rPh sb="7" eb="9">
      <t>カイシャ</t>
    </rPh>
    <phoneticPr fontId="2"/>
  </si>
  <si>
    <t>一般財団法人小値賀町担い手公社</t>
    <rPh sb="0" eb="2">
      <t>イッパン</t>
    </rPh>
    <rPh sb="2" eb="4">
      <t>ザイダン</t>
    </rPh>
    <rPh sb="4" eb="5">
      <t>ノリ</t>
    </rPh>
    <rPh sb="5" eb="6">
      <t>ジン</t>
    </rPh>
    <phoneticPr fontId="2"/>
  </si>
  <si>
    <t>-</t>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</si>
  <si>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</si>
  <si>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</si>
  <si>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</si>
  <si>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長崎県市町村総合事務組合（公平委員会事業特別会計）</t>
    <rPh sb="13" eb="15">
      <t>コウヘイ</t>
    </rPh>
    <rPh sb="15" eb="18">
      <t>イインカイ</t>
    </rPh>
    <rPh sb="18" eb="20">
      <t>ジギョウ</t>
    </rPh>
    <phoneticPr fontId="2"/>
  </si>
  <si>
    <t>長崎県市町村総合事務組合（行政不服審査会事業特別会計）</t>
  </si>
  <si>
    <t>長崎県市町村総合事務組合（交通災害共済事業特別会計）</t>
  </si>
  <si>
    <t>振興基金</t>
    <phoneticPr fontId="5"/>
  </si>
  <si>
    <t>社会体育施設整備基金</t>
    <phoneticPr fontId="5"/>
  </si>
  <si>
    <t>公民館建設基金</t>
    <phoneticPr fontId="5"/>
  </si>
  <si>
    <t>ぎばれ！小値賀ふるさと応援基金</t>
    <phoneticPr fontId="5"/>
  </si>
  <si>
    <t>医療施設建設基金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</si>
</sst>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CA4D-4C35-A7EA-F1B9C46C17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316935</c:v>
                </c:pt>
                <c:pt idx="1">
                  <c:v>404471</c:v>
                </c:pt>
                <c:pt idx="2">
                  <c:v>226103</c:v>
                </c:pt>
                <c:pt idx="3">
                  <c:v>272020</c:v>
                </c:pt>
                <c:pt idx="4">
                  <c:v>388008</c:v>
                </c:pt>
              </c:numCache>
            </c:numRef>
          </c:val>
          <c:smooth val="0"/>
          <c:extLst>
            <c:ext xmlns:c16="http://schemas.microsoft.com/office/drawing/2014/chart" uri="{C3380CC4-5D6E-409C-BE32-E72D297353CC}">
              <c16:uniqueId val="{00000001-CA4D-4C35-A7EA-F1B9C46C17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5.69</c:v>
                </c:pt>
                <c:pt idx="1">
                  <c:v>6.81</c:v>
                </c:pt>
                <c:pt idx="2">
                  <c:v>7.05</c:v>
                </c:pt>
                <c:pt idx="3">
                  <c:v>5.99</c:v>
                </c:pt>
                <c:pt idx="4">
                  <c:v>5.41</c:v>
                </c:pt>
              </c:numCache>
            </c:numRef>
          </c:val>
          <c:extLst>
            <c:ext xmlns:c16="http://schemas.microsoft.com/office/drawing/2014/chart" uri="{C3380CC4-5D6E-409C-BE32-E72D297353CC}">
              <c16:uniqueId val="{00000000-F246-4C45-B35E-79DCBD53E4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19.45</c:v>
                </c:pt>
                <c:pt idx="1">
                  <c:v>18.239999999999998</c:v>
                </c:pt>
                <c:pt idx="2">
                  <c:v>19.98</c:v>
                </c:pt>
                <c:pt idx="3">
                  <c:v>19.53</c:v>
                </c:pt>
                <c:pt idx="4">
                  <c:v>19.579999999999998</c:v>
                </c:pt>
              </c:numCache>
            </c:numRef>
          </c:val>
          <c:extLst>
            <c:ext xmlns:c16="http://schemas.microsoft.com/office/drawing/2014/chart" uri="{C3380CC4-5D6E-409C-BE32-E72D297353CC}">
              <c16:uniqueId val="{00000001-F246-4C45-B35E-79DCBD53E4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6.66</c:v>
                </c:pt>
                <c:pt idx="1">
                  <c:v>2.1800000000000002</c:v>
                </c:pt>
                <c:pt idx="2">
                  <c:v>0.92</c:v>
                </c:pt>
                <c:pt idx="3">
                  <c:v>-0.91</c:v>
                </c:pt>
                <c:pt idx="4">
                  <c:v>-0.59</c:v>
                </c:pt>
              </c:numCache>
            </c:numRef>
          </c:val>
          <c:smooth val="0"/>
          <c:extLst>
            <c:ext xmlns:c16="http://schemas.microsoft.com/office/drawing/2014/chart" uri="{C3380CC4-5D6E-409C-BE32-E72D297353CC}">
              <c16:uniqueId val="{00000002-F246-4C45-B35E-79DCBD53E4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0.34</c:v>
                </c:pt>
                <c:pt idx="2">
                  <c:v>#N/A</c:v>
                </c:pt>
                <c:pt idx="3">
                  <c:v>0.08</c:v>
                </c:pt>
                <c:pt idx="4">
                  <c:v>#N/A</c:v>
                </c:pt>
                <c:pt idx="5">
                  <c:v>0.71</c:v>
                </c:pt>
                <c:pt idx="6">
                  <c:v>#N/A</c:v>
                </c:pt>
                <c:pt idx="7">
                  <c:v>3</c:v>
                </c:pt>
                <c:pt idx="8">
                  <c:v>0</c:v>
                </c:pt>
                <c:pt idx="9">
                  <c:v>0</c:v>
                </c:pt>
              </c:numCache>
            </c:numRef>
          </c:val>
          <c:extLst>
            <c:ext xmlns:c16="http://schemas.microsoft.com/office/drawing/2014/chart" uri="{C3380CC4-5D6E-409C-BE32-E72D297353CC}">
              <c16:uniqueId val="{00000000-64FF-4491-9692-94E40CD897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FF-4491-9692-94E40CD89758}"/>
            </c:ext>
          </c:extLst>
        </c:ser>
        <c:ser>
          <c:idx val="2"/>
          <c:order val="2"/>
          <c:tx>
            <c:strRef>
              <c:f>データシート!$A$29</c:f>
              <c:strCache>
                <c:ptCount val="1"/>
                <c:pt idx="0">
                  <c:v>小値賀町後期高齢者医療事業特別会計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0.02</c:v>
                </c:pt>
                <c:pt idx="4">
                  <c:v>#N/A</c:v>
                </c:pt>
                <c:pt idx="5">
                  <c:v>0.02</c:v>
                </c:pt>
                <c:pt idx="6">
                  <c:v>#N/A</c:v>
                </c:pt>
                <c:pt idx="7">
                  <c:v>0.1</c:v>
                </c:pt>
                <c:pt idx="8">
                  <c:v>#N/A</c:v>
                </c:pt>
                <c:pt idx="9">
                  <c:v>0.03</c:v>
                </c:pt>
              </c:numCache>
            </c:numRef>
          </c:val>
          <c:extLst>
            <c:ext xmlns:c16="http://schemas.microsoft.com/office/drawing/2014/chart" uri="{C3380CC4-5D6E-409C-BE32-E72D297353CC}">
              <c16:uniqueId val="{00000002-64FF-4491-9692-94E40CD89758}"/>
            </c:ext>
          </c:extLst>
        </c:ser>
        <c:ser>
          <c:idx val="3"/>
          <c:order val="3"/>
          <c:tx>
            <c:strRef>
              <c:f>データシート!$A$30</c:f>
              <c:strCache>
                <c:ptCount val="1"/>
                <c:pt idx="0">
                  <c:v>小値賀町渡船事業特別会計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0.19</c:v>
                </c:pt>
                <c:pt idx="2">
                  <c:v>#N/A</c:v>
                </c:pt>
                <c:pt idx="3">
                  <c:v>0.26</c:v>
                </c:pt>
                <c:pt idx="4">
                  <c:v>#N/A</c:v>
                </c:pt>
                <c:pt idx="5">
                  <c:v>0.38</c:v>
                </c:pt>
                <c:pt idx="6">
                  <c:v>#N/A</c:v>
                </c:pt>
                <c:pt idx="7">
                  <c:v>0.35</c:v>
                </c:pt>
                <c:pt idx="8">
                  <c:v>#N/A</c:v>
                </c:pt>
                <c:pt idx="9">
                  <c:v>0.15</c:v>
                </c:pt>
              </c:numCache>
            </c:numRef>
          </c:val>
          <c:extLst>
            <c:ext xmlns:c16="http://schemas.microsoft.com/office/drawing/2014/chart" uri="{C3380CC4-5D6E-409C-BE32-E72D297353CC}">
              <c16:uniqueId val="{00000003-64FF-4491-9692-94E40CD8975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0.98</c:v>
                </c:pt>
                <c:pt idx="2">
                  <c:v>#N/A</c:v>
                </c:pt>
                <c:pt idx="3">
                  <c:v>0.63</c:v>
                </c:pt>
                <c:pt idx="4">
                  <c:v>#N/A</c:v>
                </c:pt>
                <c:pt idx="5">
                  <c:v>0.52</c:v>
                </c:pt>
                <c:pt idx="6">
                  <c:v>#N/A</c:v>
                </c:pt>
                <c:pt idx="7">
                  <c:v>0.37</c:v>
                </c:pt>
                <c:pt idx="8">
                  <c:v>#N/A</c:v>
                </c:pt>
                <c:pt idx="9">
                  <c:v>0.44</c:v>
                </c:pt>
              </c:numCache>
            </c:numRef>
          </c:val>
          <c:extLst>
            <c:ext xmlns:c16="http://schemas.microsoft.com/office/drawing/2014/chart" uri="{C3380CC4-5D6E-409C-BE32-E72D297353CC}">
              <c16:uniqueId val="{00000004-64FF-4491-9692-94E40CD89758}"/>
            </c:ext>
          </c:extLst>
        </c:ser>
        <c:ser>
          <c:idx val="5"/>
          <c:order val="5"/>
          <c:tx>
            <c:strRef>
              <c:f>データシート!$A$32</c:f>
              <c:strCache>
                <c:ptCount val="1"/>
                <c:pt idx="0">
                  <c:v>小値賀町簡易水道事業会計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0.45</c:v>
                </c:pt>
              </c:numCache>
            </c:numRef>
          </c:val>
          <c:extLst>
            <c:ext xmlns:c16="http://schemas.microsoft.com/office/drawing/2014/chart" uri="{C3380CC4-5D6E-409C-BE32-E72D297353CC}">
              <c16:uniqueId val="{00000005-64FF-4491-9692-94E40CD89758}"/>
            </c:ext>
          </c:extLst>
        </c:ser>
        <c:ser>
          <c:idx val="6"/>
          <c:order val="6"/>
          <c:tx>
            <c:strRef>
              <c:f>データシート!$A$33</c:f>
              <c:strCache>
                <c:ptCount val="1"/>
                <c:pt idx="0">
                  <c:v>国民健康保険診療所特別会計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0.56000000000000005</c:v>
                </c:pt>
                <c:pt idx="2">
                  <c:v>#N/A</c:v>
                </c:pt>
                <c:pt idx="3">
                  <c:v>1.73</c:v>
                </c:pt>
                <c:pt idx="4">
                  <c:v>#N/A</c:v>
                </c:pt>
                <c:pt idx="5">
                  <c:v>1.77</c:v>
                </c:pt>
                <c:pt idx="6">
                  <c:v>#N/A</c:v>
                </c:pt>
                <c:pt idx="7">
                  <c:v>0.78</c:v>
                </c:pt>
                <c:pt idx="8">
                  <c:v>#N/A</c:v>
                </c:pt>
                <c:pt idx="9">
                  <c:v>0.5</c:v>
                </c:pt>
              </c:numCache>
            </c:numRef>
          </c:val>
          <c:extLst>
            <c:ext xmlns:c16="http://schemas.microsoft.com/office/drawing/2014/chart" uri="{C3380CC4-5D6E-409C-BE32-E72D297353CC}">
              <c16:uniqueId val="{00000006-64FF-4491-9692-94E40CD89758}"/>
            </c:ext>
          </c:extLst>
        </c:ser>
        <c:ser>
          <c:idx val="7"/>
          <c:order val="7"/>
          <c:tx>
            <c:strRef>
              <c:f>データシート!$A$34</c:f>
              <c:strCache>
                <c:ptCount val="1"/>
                <c:pt idx="0">
                  <c:v>小値賀町介護保険事業特別会計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0.17</c:v>
                </c:pt>
                <c:pt idx="2">
                  <c:v>#N/A</c:v>
                </c:pt>
                <c:pt idx="3">
                  <c:v>0.46</c:v>
                </c:pt>
                <c:pt idx="4">
                  <c:v>#N/A</c:v>
                </c:pt>
                <c:pt idx="5">
                  <c:v>1.1200000000000001</c:v>
                </c:pt>
                <c:pt idx="6">
                  <c:v>#N/A</c:v>
                </c:pt>
                <c:pt idx="7">
                  <c:v>0.96</c:v>
                </c:pt>
                <c:pt idx="8">
                  <c:v>#N/A</c:v>
                </c:pt>
                <c:pt idx="9">
                  <c:v>1.21</c:v>
                </c:pt>
              </c:numCache>
            </c:numRef>
          </c:val>
          <c:extLst>
            <c:ext xmlns:c16="http://schemas.microsoft.com/office/drawing/2014/chart" uri="{C3380CC4-5D6E-409C-BE32-E72D297353CC}">
              <c16:uniqueId val="{00000007-64FF-4491-9692-94E40CD89758}"/>
            </c:ext>
          </c:extLst>
        </c:ser>
        <c:ser>
          <c:idx val="8"/>
          <c:order val="8"/>
          <c:tx>
            <c:strRef>
              <c:f>データシート!$A$35</c:f>
              <c:strCache>
                <c:ptCount val="1"/>
                <c:pt idx="0">
                  <c:v>小値賀町下水道事業会計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2.2599999999999998</c:v>
                </c:pt>
              </c:numCache>
            </c:numRef>
          </c:val>
          <c:extLst>
            <c:ext xmlns:c16="http://schemas.microsoft.com/office/drawing/2014/chart" uri="{C3380CC4-5D6E-409C-BE32-E72D297353CC}">
              <c16:uniqueId val="{00000008-64FF-4491-9692-94E40CD8975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5.68</c:v>
                </c:pt>
                <c:pt idx="2">
                  <c:v>#N/A</c:v>
                </c:pt>
                <c:pt idx="3">
                  <c:v>6.81</c:v>
                </c:pt>
                <c:pt idx="4">
                  <c:v>#N/A</c:v>
                </c:pt>
                <c:pt idx="5">
                  <c:v>7.05</c:v>
                </c:pt>
                <c:pt idx="6">
                  <c:v>#N/A</c:v>
                </c:pt>
                <c:pt idx="7">
                  <c:v>5.98</c:v>
                </c:pt>
                <c:pt idx="8">
                  <c:v>#N/A</c:v>
                </c:pt>
                <c:pt idx="9">
                  <c:v>5.4</c:v>
                </c:pt>
              </c:numCache>
            </c:numRef>
          </c:val>
          <c:extLst>
            <c:ext xmlns:c16="http://schemas.microsoft.com/office/drawing/2014/chart" uri="{C3380CC4-5D6E-409C-BE32-E72D297353CC}">
              <c16:uniqueId val="{00000009-64FF-4491-9692-94E40CD897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346</c:v>
                </c:pt>
                <c:pt idx="5">
                  <c:v>353</c:v>
                </c:pt>
                <c:pt idx="8">
                  <c:v>359</c:v>
                </c:pt>
                <c:pt idx="11">
                  <c:v>361</c:v>
                </c:pt>
                <c:pt idx="14">
                  <c:v>352</c:v>
                </c:pt>
              </c:numCache>
            </c:numRef>
          </c:val>
          <c:extLst>
            <c:ext xmlns:c16="http://schemas.microsoft.com/office/drawing/2014/chart" uri="{C3380CC4-5D6E-409C-BE32-E72D297353CC}">
              <c16:uniqueId val="{00000000-5090-4404-9A5D-6F6FBB1CBD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90-4404-9A5D-6F6FBB1CBD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5090-4404-9A5D-6F6FBB1CBD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90-4404-9A5D-6F6FBB1CBD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c:v>
                </c:pt>
                <c:pt idx="3">
                  <c:v>107</c:v>
                </c:pt>
                <c:pt idx="6">
                  <c:v>110</c:v>
                </c:pt>
                <c:pt idx="9">
                  <c:v>108</c:v>
                </c:pt>
                <c:pt idx="12">
                  <c:v>113</c:v>
                </c:pt>
              </c:numCache>
            </c:numRef>
          </c:val>
          <c:extLst>
            <c:ext xmlns:c16="http://schemas.microsoft.com/office/drawing/2014/chart" uri="{C3380CC4-5D6E-409C-BE32-E72D297353CC}">
              <c16:uniqueId val="{00000004-5090-4404-9A5D-6F6FBB1CBD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90-4404-9A5D-6F6FBB1CBD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90-4404-9A5D-6F6FBB1CBD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381</c:v>
                </c:pt>
                <c:pt idx="3">
                  <c:v>397</c:v>
                </c:pt>
                <c:pt idx="6">
                  <c:v>408</c:v>
                </c:pt>
                <c:pt idx="9">
                  <c:v>426</c:v>
                </c:pt>
                <c:pt idx="12">
                  <c:v>410</c:v>
                </c:pt>
              </c:numCache>
            </c:numRef>
          </c:val>
          <c:extLst>
            <c:ext xmlns:c16="http://schemas.microsoft.com/office/drawing/2014/chart" uri="{C3380CC4-5D6E-409C-BE32-E72D297353CC}">
              <c16:uniqueId val="{00000007-5090-4404-9A5D-6F6FBB1CBD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138</c:v>
                </c:pt>
                <c:pt idx="2">
                  <c:v>#N/A</c:v>
                </c:pt>
                <c:pt idx="3">
                  <c:v>#N/A</c:v>
                </c:pt>
                <c:pt idx="4">
                  <c:v>152</c:v>
                </c:pt>
                <c:pt idx="5">
                  <c:v>#N/A</c:v>
                </c:pt>
                <c:pt idx="6">
                  <c:v>#N/A</c:v>
                </c:pt>
                <c:pt idx="7">
                  <c:v>160</c:v>
                </c:pt>
                <c:pt idx="8">
                  <c:v>#N/A</c:v>
                </c:pt>
                <c:pt idx="9">
                  <c:v>#N/A</c:v>
                </c:pt>
                <c:pt idx="10">
                  <c:v>173</c:v>
                </c:pt>
                <c:pt idx="11">
                  <c:v>#N/A</c:v>
                </c:pt>
                <c:pt idx="12">
                  <c:v>#N/A</c:v>
                </c:pt>
                <c:pt idx="13">
                  <c:v>171</c:v>
                </c:pt>
                <c:pt idx="14">
                  <c:v>#N/A</c:v>
                </c:pt>
              </c:numCache>
            </c:numRef>
          </c:val>
          <c:smooth val="0"/>
          <c:extLst>
            <c:ext xmlns:c16="http://schemas.microsoft.com/office/drawing/2014/chart" uri="{C3380CC4-5D6E-409C-BE32-E72D297353CC}">
              <c16:uniqueId val="{00000008-5090-4404-9A5D-6F6FBB1CBD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3412</c:v>
                </c:pt>
                <c:pt idx="5">
                  <c:v>3649</c:v>
                </c:pt>
                <c:pt idx="8">
                  <c:v>3721</c:v>
                </c:pt>
                <c:pt idx="11">
                  <c:v>3788</c:v>
                </c:pt>
                <c:pt idx="14">
                  <c:v>3888</c:v>
                </c:pt>
              </c:numCache>
            </c:numRef>
          </c:val>
          <c:extLst>
            <c:ext xmlns:c16="http://schemas.microsoft.com/office/drawing/2014/chart" uri="{C3380CC4-5D6E-409C-BE32-E72D297353CC}">
              <c16:uniqueId val="{00000000-F333-4248-AB68-C38A2D5BA5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c:v>
                </c:pt>
                <c:pt idx="5">
                  <c:v>31</c:v>
                </c:pt>
                <c:pt idx="8">
                  <c:v>27</c:v>
                </c:pt>
                <c:pt idx="11">
                  <c:v>30</c:v>
                </c:pt>
                <c:pt idx="14">
                  <c:v>20</c:v>
                </c:pt>
              </c:numCache>
            </c:numRef>
          </c:val>
          <c:extLst>
            <c:ext xmlns:c16="http://schemas.microsoft.com/office/drawing/2014/chart" uri="{C3380CC4-5D6E-409C-BE32-E72D297353CC}">
              <c16:uniqueId val="{00000001-F333-4248-AB68-C38A2D5BA5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3054</c:v>
                </c:pt>
                <c:pt idx="5">
                  <c:v>3145</c:v>
                </c:pt>
                <c:pt idx="8">
                  <c:v>2949</c:v>
                </c:pt>
                <c:pt idx="11">
                  <c:v>2852</c:v>
                </c:pt>
                <c:pt idx="14">
                  <c:v>2694</c:v>
                </c:pt>
              </c:numCache>
            </c:numRef>
          </c:val>
          <c:extLst>
            <c:ext xmlns:c16="http://schemas.microsoft.com/office/drawing/2014/chart" uri="{C3380CC4-5D6E-409C-BE32-E72D297353CC}">
              <c16:uniqueId val="{00000002-F333-4248-AB68-C38A2D5BA5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33-4248-AB68-C38A2D5BA5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33-4248-AB68-C38A2D5BA5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33-4248-AB68-C38A2D5BA5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350</c:v>
                </c:pt>
                <c:pt idx="3">
                  <c:v>323</c:v>
                </c:pt>
                <c:pt idx="6">
                  <c:v>607</c:v>
                </c:pt>
                <c:pt idx="9">
                  <c:v>309</c:v>
                </c:pt>
                <c:pt idx="12">
                  <c:v>278</c:v>
                </c:pt>
              </c:numCache>
            </c:numRef>
          </c:val>
          <c:extLst>
            <c:ext xmlns:c16="http://schemas.microsoft.com/office/drawing/2014/chart" uri="{C3380CC4-5D6E-409C-BE32-E72D297353CC}">
              <c16:uniqueId val="{00000006-F333-4248-AB68-C38A2D5BA5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333-4248-AB68-C38A2D5BA5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1208</c:v>
                </c:pt>
                <c:pt idx="3">
                  <c:v>1228</c:v>
                </c:pt>
                <c:pt idx="6">
                  <c:v>1242</c:v>
                </c:pt>
                <c:pt idx="9">
                  <c:v>1189</c:v>
                </c:pt>
                <c:pt idx="12">
                  <c:v>1133</c:v>
                </c:pt>
              </c:numCache>
            </c:numRef>
          </c:val>
          <c:extLst>
            <c:ext xmlns:c16="http://schemas.microsoft.com/office/drawing/2014/chart" uri="{C3380CC4-5D6E-409C-BE32-E72D297353CC}">
              <c16:uniqueId val="{00000008-F333-4248-AB68-C38A2D5BA5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6</c:v>
                </c:pt>
                <c:pt idx="9">
                  <c:v>10</c:v>
                </c:pt>
                <c:pt idx="12">
                  <c:v>23</c:v>
                </c:pt>
              </c:numCache>
            </c:numRef>
          </c:val>
          <c:extLst>
            <c:ext xmlns:c16="http://schemas.microsoft.com/office/drawing/2014/chart" uri="{C3380CC4-5D6E-409C-BE32-E72D297353CC}">
              <c16:uniqueId val="{00000009-F333-4248-AB68-C38A2D5BA5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3532</c:v>
                </c:pt>
                <c:pt idx="3">
                  <c:v>3533</c:v>
                </c:pt>
                <c:pt idx="6">
                  <c:v>3474</c:v>
                </c:pt>
                <c:pt idx="9">
                  <c:v>3439</c:v>
                </c:pt>
                <c:pt idx="12">
                  <c:v>3626</c:v>
                </c:pt>
              </c:numCache>
            </c:numRef>
          </c:val>
          <c:extLst>
            <c:ext xmlns:c16="http://schemas.microsoft.com/office/drawing/2014/chart" uri="{C3380CC4-5D6E-409C-BE32-E72D297353CC}">
              <c16:uniqueId val="{0000000A-F333-4248-AB68-C38A2D5BA5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33-4248-AB68-C38A2D5BA5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424</c:v>
                </c:pt>
                <c:pt idx="1">
                  <c:v>424</c:v>
                </c:pt>
                <c:pt idx="2">
                  <c:v>424</c:v>
                </c:pt>
              </c:numCache>
            </c:numRef>
          </c:val>
          <c:extLst>
            <c:ext xmlns:c16="http://schemas.microsoft.com/office/drawing/2014/chart" uri="{C3380CC4-5D6E-409C-BE32-E72D297353CC}">
              <c16:uniqueId val="{00000000-7D54-45D3-8F75-0FB4652B25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433</c:v>
                </c:pt>
                <c:pt idx="1">
                  <c:v>425</c:v>
                </c:pt>
                <c:pt idx="2">
                  <c:v>414</c:v>
                </c:pt>
              </c:numCache>
            </c:numRef>
          </c:val>
          <c:extLst>
            <c:ext xmlns:c16="http://schemas.microsoft.com/office/drawing/2014/chart" uri="{C3380CC4-5D6E-409C-BE32-E72D297353CC}">
              <c16:uniqueId val="{00000001-7D54-45D3-8F75-0FB4652B25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1789</c:v>
                </c:pt>
                <c:pt idx="1">
                  <c:v>1688</c:v>
                </c:pt>
                <c:pt idx="2">
                  <c:v>1551</c:v>
                </c:pt>
              </c:numCache>
            </c:numRef>
          </c:val>
          <c:extLst>
            <c:ext xmlns:c16="http://schemas.microsoft.com/office/drawing/2014/chart" uri="{C3380CC4-5D6E-409C-BE32-E72D297353CC}">
              <c16:uniqueId val="{00000002-7D54-45D3-8F75-0FB4652B25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２年度借入の小値賀港ターミナルバリアフリー事業等の過疎対策事業債の償還開始等もあったが、平成２４年度借入の小中学校建設事業に係る過疎債の償還完了や平成２６年度借入の小中学校給食共同調理場建設事業の償還完了により、元利償還金は減少している。</a:t>
          </a:r>
        </a:p>
        <a:p>
          <a:r>
            <a:rPr kumimoji="1" lang="ja-JP" altLang="en-US" sz="1200">
              <a:latin typeface="ＭＳ ゴシック" pitchFamily="49" charset="-128"/>
              <a:ea typeface="ＭＳ ゴシック" pitchFamily="49" charset="-128"/>
            </a:rPr>
            <a:t>　今後は、令和７年度完成予定のふるさと留学学生寮整備事業や総合体育館改修事業に係る借入や令和４年度完成した診療所建設事業等の償還開始により元利償還金、算入公債費等については増加傾向で推移するものと見込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令和６年度は小値賀港新ターミナル改修事業、し尿処理場補修事業及びマイクロ無線による超高速ブロードバンド環境整備事業等の借入額が償還額を上回ったため、地方債現在高が増加している。</a:t>
          </a:r>
        </a:p>
        <a:p>
          <a:r>
            <a:rPr kumimoji="1" lang="ja-JP" altLang="en-US" sz="1200">
              <a:latin typeface="ＭＳ ゴシック" pitchFamily="49" charset="-128"/>
              <a:ea typeface="ＭＳ ゴシック" pitchFamily="49" charset="-128"/>
            </a:rPr>
            <a:t>　地方債は、普通交付税措置率が高い過疎対策事業債、辺地対策事業債の活用により、基準財政需要額算入見込額も合わせて増加しており、将来負担比率の分子は、引き続きマイナスとなっている。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長崎県小値賀町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財政調整基金については、取崩することなく、利子分の積立し、微増となっている。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減債基金については、将来の償還に備え</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百万円積立て、町債の償還に充てるため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百万円取崩したため減少している。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振興基金については、獣医師住宅整備事業や松材線虫病被害木処理事業等に充てるため、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百万円取崩し、減少している。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ぎばれ！小値賀ふるさと応援基金は、県営防災林造成事業等に充てるため、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百万円取崩したが、ふるさと寄附金分等を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百万円積立することができたため増加している。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基金全体としては、取崩額が積立額を上回ったため、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今後老朽化した公共施設の改修等が控えているため、計画的に積立・取崩しを行う。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振興基金：「自ら考え自ら行う地域づくり」事業を推進するため、①活力と個性のある地域づくり事業、②地場産業の育成事業、③観光推進に関する事業、④国際交流、文化活動に関する事業、⑤その他町長が必要と認める事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・社会体育施設整備基金：社会体育施設整備に充当する。・公民館建設基金：公民館建設に充当する。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・ぎばれ！小値賀ふるさと応援基金：ふるさと寄附金を財源に地域づくりの事業に充当する。・医療施設建設基金：医療施設建設に充当する。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・振興基金：獣医師住宅整備事業や松材線虫病被害木処理事業等に充てるため、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百万円取崩し、減少している。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・社会体育施設整備基金：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百万円積立することができ、増加している。・庁舎整備基金について、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百万円積立することができ、増加している。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・ぎばれ！小値賀ふるさと応援基金：県営防災林造成事業等に充てるため、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百万円取崩したが、ふるさと寄附金分等を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百万円積立することができたため増加している。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・医療施設建設基金：取崩することなく、</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百万円の積立することができ、増加している。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・振興基金：過剰な積立額にならないよう、基金の使用目的に沿って、計画的な取崩し及び積立てを行う。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・社会体育施設整備基金：社会体育施設の老朽化が進んでおり、将来、修繕費等が多額となってくることが想定されるため、計画的に積立てを行う。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・公民館建設基金：老朽化が進んだ各公民館施設等について、今後修繕及び建替えが想定されることから、計画的に積立てを行う。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・ぎばれ！小値賀ふるさと応援基金：ふるさと寄附金の寄附者の思いを具現化する重要施策に対して、計画的に取崩しを行う。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・医療施設建設基金：施設整備は当分予定していないが、将来のために計画的に積立てを行う。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財政調整基金については、取崩することなく、利子分の積立し、微増となっている。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災害への備え等のため、財政調整基金の残高は標準財政規模の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％の範囲内となるよう努める。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減債基金については、将来の償還に備え</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百万円積立て、町債の償還に充てるため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百万円取崩したため減少している。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診療所建設事業等の大型事業の元金償還が開始され、地方債の償還額が多額になることが見込まれることから、計画的に積立・取崩しを行う。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2,115
2,097
25.50
4,290,568
4,082,801
117,028
2,164,187
3,625,783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就業者の高齢化と後継者不足に伴う就業者数の減少が続いている。また離島という地理的要因により企業の誘致は困難であり、財政基盤は弱く、類似団体を下回っている。</a:t>
          </a:r>
        </a:p>
        <a:p>
          <a:r>
            <a:rPr kumimoji="1" lang="ja-JP" altLang="en-US" sz="1300">
              <a:latin typeface="ＭＳ Ｐゴシック" panose="020B0600070205080204" pitchFamily="50" charset="-128"/>
              <a:ea typeface="ＭＳ Ｐゴシック" panose="020B0600070205080204" pitchFamily="50" charset="-128"/>
            </a:rPr>
            <a:t>　基幹産業である農漁業とそれを支える商工業の振興策を継続しつつ、起業支援策の拡充を図り、就業者の確保と育成を進める。また、町の強みを生かした</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次産業化、観光業やふるさと納税等を推進し、外貨獲得による税収増に繋げるなど、財政の基盤づくりに努める。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84.6</a:t>
          </a:r>
          <a:r>
            <a:rPr kumimoji="1" lang="ja-JP" altLang="en-US" sz="1300">
              <a:latin typeface="ＭＳ Ｐゴシック" panose="020B0600070205080204" pitchFamily="50" charset="-128"/>
              <a:ea typeface="ＭＳ Ｐゴシック" panose="020B0600070205080204" pitchFamily="50" charset="-128"/>
            </a:rPr>
            <a:t>％となったものの、類似団体平均を下回っている。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増加の主な要因は、職員や会計年度任用職員の給与改定等の増による人件費の増や生活保護医療扶助費の増によるものである。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102235</xdr:rowOff>
    </xdr:from>
    <xdr:to>
      <xdr:col>23</xdr:col>
      <xdr:colOff>133350</xdr:colOff>
      <xdr:row>64</xdr:row>
      <xdr:rowOff>7196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03585"/>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70062</xdr:rowOff>
    </xdr:from>
    <xdr:to>
      <xdr:col>19</xdr:col>
      <xdr:colOff>133350</xdr:colOff>
      <xdr:row>63</xdr:row>
      <xdr:rowOff>102235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7141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70062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7087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57996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708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144373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19262</xdr:rowOff>
    </xdr:from>
    <xdr:to>
      <xdr:col>15</xdr:col>
      <xdr:colOff>133350</xdr:colOff>
      <xdr:row>63</xdr:row>
      <xdr:rowOff>120862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131039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7196</xdr:rowOff>
    </xdr:from>
    <xdr:to>
      <xdr:col>7</xdr:col>
      <xdr:colOff>31750</xdr:colOff>
      <xdr:row>63</xdr:row>
      <xdr:rowOff>108796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118973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[684,427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程度で推移しているが、最小値と比較すると多額である。これは、離島という地理的要因等によりごみ・し尿処理施設やこども園を直営で行っているためで、人件費、物件費及び維持補修費に多額の経費を要するからである。</a:t>
          </a:r>
        </a:p>
        <a:p>
          <a:r>
            <a:rPr kumimoji="1" lang="ja-JP" altLang="en-US" sz="1300">
              <a:latin typeface="ＭＳ Ｐゴシック" panose="020B0600070205080204" pitchFamily="50" charset="-128"/>
              <a:ea typeface="ＭＳ Ｐゴシック" panose="020B0600070205080204" pitchFamily="50" charset="-128"/>
            </a:rPr>
            <a:t>　この分野に関しては、町内に民間事業者が存在せず、民間委託によるコスト削減が難しいため、事業の効率化等によるコスト削減を図るよう努力する。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128600</xdr:rowOff>
    </xdr:from>
    <xdr:to>
      <xdr:col>23</xdr:col>
      <xdr:colOff>133350</xdr:colOff>
      <xdr:row>82</xdr:row>
      <xdr:rowOff>156178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87500"/>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103398</xdr:rowOff>
    </xdr:from>
    <xdr:to>
      <xdr:col>19</xdr:col>
      <xdr:colOff>133350</xdr:colOff>
      <xdr:row>82</xdr:row>
      <xdr:rowOff>128600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2298"/>
          <a:ext cx="889000" cy="2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62351</xdr:rowOff>
    </xdr:from>
    <xdr:to>
      <xdr:col>15</xdr:col>
      <xdr:colOff>82550</xdr:colOff>
      <xdr:row>82</xdr:row>
      <xdr:rowOff>103398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21251"/>
          <a:ext cx="889000" cy="4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33330</xdr:rowOff>
    </xdr:from>
    <xdr:to>
      <xdr:col>11</xdr:col>
      <xdr:colOff>31750</xdr:colOff>
      <xdr:row>82</xdr:row>
      <xdr:rowOff>62351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2230"/>
          <a:ext cx="889000" cy="2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105378</xdr:rowOff>
    </xdr:from>
    <xdr:to>
      <xdr:col>23</xdr:col>
      <xdr:colOff>184150</xdr:colOff>
      <xdr:row>83</xdr:row>
      <xdr:rowOff>35528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6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77455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3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77800</xdr:rowOff>
    </xdr:from>
    <xdr:to>
      <xdr:col>19</xdr:col>
      <xdr:colOff>184150</xdr:colOff>
      <xdr:row>83</xdr:row>
      <xdr:rowOff>7950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164177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52598</xdr:rowOff>
    </xdr:from>
    <xdr:to>
      <xdr:col>15</xdr:col>
      <xdr:colOff>133350</xdr:colOff>
      <xdr:row>82</xdr:row>
      <xdr:rowOff>154198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138975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9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11551</xdr:rowOff>
    </xdr:from>
    <xdr:to>
      <xdr:col>11</xdr:col>
      <xdr:colOff>82550</xdr:colOff>
      <xdr:row>82</xdr:row>
      <xdr:rowOff>113151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97928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5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153980</xdr:rowOff>
    </xdr:from>
    <xdr:to>
      <xdr:col>7</xdr:col>
      <xdr:colOff>31750</xdr:colOff>
      <xdr:row>82</xdr:row>
      <xdr:rowOff>84130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4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68907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2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94.0</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平成１７年度以降、退職時特別昇給の廃止、昇給停止年齢の適正化などを実施している。</a:t>
          </a:r>
        </a:p>
        <a:p>
          <a:r>
            <a:rPr kumimoji="1" lang="ja-JP" altLang="en-US" sz="1300">
              <a:latin typeface="ＭＳ Ｐゴシック" panose="020B0600070205080204" pitchFamily="50" charset="-128"/>
              <a:ea typeface="ＭＳ Ｐゴシック" panose="020B0600070205080204" pitchFamily="50" charset="-128"/>
            </a:rPr>
            <a:t>　今後とも、さらなる適正・効率的な人事配置を目指すとともに、給与の適正化に努める。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87</xdr:row>
      <xdr:rowOff>132842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39339"/>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132842</xdr:rowOff>
    </xdr:from>
    <xdr:to>
      <xdr:col>77</xdr:col>
      <xdr:colOff>44450</xdr:colOff>
      <xdr:row>88</xdr:row>
      <xdr:rowOff>110998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4899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88</xdr:row>
      <xdr:rowOff>110998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841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19304</xdr:rowOff>
    </xdr:from>
    <xdr:to>
      <xdr:col>68</xdr:col>
      <xdr:colOff>152400</xdr:colOff>
      <xdr:row>88</xdr:row>
      <xdr:rowOff>96520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069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88916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82042</xdr:rowOff>
    </xdr:from>
    <xdr:to>
      <xdr:col>77</xdr:col>
      <xdr:colOff>95250</xdr:colOff>
      <xdr:row>88</xdr:row>
      <xdr:rowOff>12192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22369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6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60198</xdr:rowOff>
    </xdr:from>
    <xdr:to>
      <xdr:col>73</xdr:col>
      <xdr:colOff>44450</xdr:colOff>
      <xdr:row>88</xdr:row>
      <xdr:rowOff>161798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146575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139954</xdr:rowOff>
    </xdr:from>
    <xdr:to>
      <xdr:col>64</xdr:col>
      <xdr:colOff>152400</xdr:colOff>
      <xdr:row>88</xdr:row>
      <xdr:rowOff>70104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80281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2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類似団体平均を上回っている。これは、一島一町であることから、ゴミ・し尿処理・こども園の運営を、町が直営で行っているためである。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　この分野に関し、町内に民間事業者が存在せず、民間委託による職員数の減は見込めないため、事業の更なる効率化を進め、適正な定員管理に努める。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102690</xdr:rowOff>
    </xdr:from>
    <xdr:to>
      <xdr:col>81</xdr:col>
      <xdr:colOff>44450</xdr:colOff>
      <xdr:row>61</xdr:row>
      <xdr:rowOff>103897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561140"/>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79968</xdr:rowOff>
    </xdr:from>
    <xdr:to>
      <xdr:col>77</xdr:col>
      <xdr:colOff>44450</xdr:colOff>
      <xdr:row>61</xdr:row>
      <xdr:rowOff>103897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38418"/>
          <a:ext cx="889000" cy="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51615</xdr:rowOff>
    </xdr:from>
    <xdr:to>
      <xdr:col>72</xdr:col>
      <xdr:colOff>203200</xdr:colOff>
      <xdr:row>61</xdr:row>
      <xdr:rowOff>79968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10065"/>
          <a:ext cx="8890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40153</xdr:rowOff>
    </xdr:from>
    <xdr:to>
      <xdr:col>68</xdr:col>
      <xdr:colOff>152400</xdr:colOff>
      <xdr:row>61</xdr:row>
      <xdr:rowOff>51615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98603"/>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51890</xdr:rowOff>
    </xdr:from>
    <xdr:to>
      <xdr:col>81</xdr:col>
      <xdr:colOff>95250</xdr:colOff>
      <xdr:row>61</xdr:row>
      <xdr:rowOff>153490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1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23967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8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53097</xdr:rowOff>
    </xdr:from>
    <xdr:to>
      <xdr:col>77</xdr:col>
      <xdr:colOff>95250</xdr:colOff>
      <xdr:row>61</xdr:row>
      <xdr:rowOff>154697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139474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9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29168</xdr:rowOff>
    </xdr:from>
    <xdr:to>
      <xdr:col>73</xdr:col>
      <xdr:colOff>44450</xdr:colOff>
      <xdr:row>61</xdr:row>
      <xdr:rowOff>130768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115545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7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815</xdr:rowOff>
    </xdr:from>
    <xdr:to>
      <xdr:col>68</xdr:col>
      <xdr:colOff>203200</xdr:colOff>
      <xdr:row>61</xdr:row>
      <xdr:rowOff>102415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87192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4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160803</xdr:rowOff>
    </xdr:from>
    <xdr:to>
      <xdr:col>64</xdr:col>
      <xdr:colOff>152400</xdr:colOff>
      <xdr:row>61</xdr:row>
      <xdr:rowOff>90953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75730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3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9.3</a:t>
          </a:r>
          <a:r>
            <a:rPr kumimoji="1" lang="ja-JP" altLang="en-US" sz="1200">
              <a:latin typeface="ＭＳ Ｐゴシック" panose="020B0600070205080204" pitchFamily="50" charset="-128"/>
              <a:ea typeface="ＭＳ Ｐゴシック" panose="020B0600070205080204" pitchFamily="50" charset="-128"/>
            </a:rPr>
            <a:t>％となり、類似団体平均を上回っている。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増加の主な要因は、令和２年度借入の小値賀港ターミナルバリアフリー事業等の過疎対策事業債の償還開始と、令和２年度借入の過疎対策事業債ソフト分等の償還が開始となったことに伴う元利償還金の増によるものである。</a:t>
          </a:r>
        </a:p>
        <a:p>
          <a:r>
            <a:rPr kumimoji="1" lang="ja-JP" altLang="en-US" sz="1200">
              <a:latin typeface="ＭＳ Ｐゴシック" panose="020B0600070205080204" pitchFamily="50" charset="-128"/>
              <a:ea typeface="ＭＳ Ｐゴシック" panose="020B0600070205080204" pitchFamily="50" charset="-128"/>
            </a:rPr>
            <a:t>　今後は、令和７年度完成予定のふるさと留学学生寮整備事業や総合体育館改修事業に係る借入や令和４年度完成した診療所建設事業等の償還開始により上昇することが見込まれる。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143764</xdr:rowOff>
    </xdr:from>
    <xdr:to>
      <xdr:col>81</xdr:col>
      <xdr:colOff>44450</xdr:colOff>
      <xdr:row>41</xdr:row>
      <xdr:rowOff>163068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7321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143764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5391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105156</xdr:rowOff>
    </xdr:from>
    <xdr:to>
      <xdr:col>72</xdr:col>
      <xdr:colOff>203200</xdr:colOff>
      <xdr:row>41</xdr:row>
      <xdr:rowOff>124460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346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105156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8152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112268</xdr:rowOff>
    </xdr:from>
    <xdr:to>
      <xdr:col>81</xdr:col>
      <xdr:colOff>95250</xdr:colOff>
      <xdr:row>42</xdr:row>
      <xdr:rowOff>42418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84345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1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92964</xdr:rowOff>
    </xdr:from>
    <xdr:to>
      <xdr:col>77</xdr:col>
      <xdr:colOff>95250</xdr:colOff>
      <xdr:row>42</xdr:row>
      <xdr:rowOff>23114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7891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0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54356</xdr:rowOff>
    </xdr:from>
    <xdr:to>
      <xdr:col>68</xdr:col>
      <xdr:colOff>203200</xdr:colOff>
      <xdr:row>41</xdr:row>
      <xdr:rowOff>155956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140733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平成２３年度以降は、</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％以下を堅持している。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2,115
2,097
25.50
4,290,568
4,082,801
117,028
2,164,187
3,625,783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すると、人件費に係る経常収支比率は高くなっている。これは、ごみ・し尿処理施設やこども園等の施設の運営を直営で行うことで職員数が多くなっていること及び令和２年度から始まった会計年度任用職員制度による増加が主な要因である。</a:t>
          </a:r>
        </a:p>
        <a:p>
          <a:r>
            <a:rPr kumimoji="1" lang="ja-JP" altLang="en-US" sz="1200">
              <a:latin typeface="ＭＳ Ｐゴシック" panose="020B0600070205080204" pitchFamily="50" charset="-128"/>
              <a:ea typeface="ＭＳ Ｐゴシック" panose="020B0600070205080204" pitchFamily="50" charset="-128"/>
            </a:rPr>
            <a:t>　 ごみ・し尿処理施設やこども園分野に関し、町内に民間事業者が存在せず、民間委託による職員数の減は見込めないため、事業の更なる効率化と適正な定員管理に努め、人件費の抑制につなげる。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153670</xdr:rowOff>
    </xdr:from>
    <xdr:to>
      <xdr:col>24</xdr:col>
      <xdr:colOff>25400</xdr:colOff>
      <xdr:row>37</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58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36</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53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156210</xdr:rowOff>
    </xdr:from>
    <xdr:to>
      <xdr:col>24</xdr:col>
      <xdr:colOff>76200</xdr:colOff>
      <xdr:row>37</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102870</xdr:rowOff>
    </xdr:from>
    <xdr:to>
      <xdr:col>20</xdr:col>
      <xdr:colOff>38100</xdr:colOff>
      <xdr:row>37</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72390</xdr:rowOff>
    </xdr:from>
    <xdr:to>
      <xdr:col>15</xdr:col>
      <xdr:colOff>149225</xdr:colOff>
      <xdr:row>37</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物件費に係る経常収支比率は類似団体平均より下回っている。人件費同様ごみ・し尿処理施設やこども園等の施設の運営を直営で行っているため、施設の維持管理に多額の経費を要している。</a:t>
          </a:r>
        </a:p>
        <a:p>
          <a:r>
            <a:rPr kumimoji="1" lang="ja-JP" altLang="en-US" sz="1300">
              <a:latin typeface="ＭＳ Ｐゴシック" panose="020B0600070205080204" pitchFamily="50" charset="-128"/>
              <a:ea typeface="ＭＳ Ｐゴシック" panose="020B0600070205080204" pitchFamily="50" charset="-128"/>
            </a:rPr>
            <a:t>　この分野に関し、町内に民間事業者が存在せず、民間委託によるコスト削減は見込めないため、事業の更なる効率化を進め、事業費の抑制に取り組む。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65278</xdr:rowOff>
    </xdr:from>
    <xdr:to>
      <xdr:col>82</xdr:col>
      <xdr:colOff>107950</xdr:colOff>
      <xdr:row>17</xdr:row>
      <xdr:rowOff>88138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799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65278</xdr:rowOff>
    </xdr:from>
    <xdr:to>
      <xdr:col>78</xdr:col>
      <xdr:colOff>69850</xdr:colOff>
      <xdr:row>17</xdr:row>
      <xdr:rowOff>74422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79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74422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75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60706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57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53865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9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14478</xdr:rowOff>
    </xdr:from>
    <xdr:to>
      <xdr:col>78</xdr:col>
      <xdr:colOff>120650</xdr:colOff>
      <xdr:row>17</xdr:row>
      <xdr:rowOff>116078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23622</xdr:rowOff>
    </xdr:from>
    <xdr:to>
      <xdr:col>74</xdr:col>
      <xdr:colOff>31750</xdr:colOff>
      <xdr:row>17</xdr:row>
      <xdr:rowOff>125222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平成２５年度から福祉事務所を設置したことで、これまで県が行っていた生活保護費の支給を町が行っている。生活保護受給者の高齢化に伴う医療扶助費が増加傾向にあり、入院等の理由で医療扶助が増加し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56</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50615"/>
          <a:ext cx="8382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50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6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669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その他に係る経常収支比率は、類似団体平均より下回っている。</a:t>
          </a:r>
        </a:p>
        <a:p>
          <a:r>
            <a:rPr kumimoji="1" lang="ja-JP" altLang="en-US" sz="1300">
              <a:latin typeface="ＭＳ Ｐゴシック" panose="020B0600070205080204" pitchFamily="50" charset="-128"/>
              <a:ea typeface="ＭＳ Ｐゴシック" panose="020B0600070205080204" pitchFamily="50" charset="-128"/>
            </a:rPr>
            <a:t>　簡易水道事業と下水道事業が令和６年度から公営企業会計へ移行したことにより繰出金から補助費等へ変更となり前年度から</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％減となっている。　今後は、使用料・手数料等の見直しやコスト削減等を検討し、繰出金の抑制に取り組む必要がある。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58</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7486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96520</xdr:rowOff>
    </xdr:from>
    <xdr:to>
      <xdr:col>78</xdr:col>
      <xdr:colOff>69850</xdr:colOff>
      <xdr:row>58</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04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96520</xdr:rowOff>
    </xdr:from>
    <xdr:to>
      <xdr:col>73</xdr:col>
      <xdr:colOff>180975</xdr:colOff>
      <xdr:row>59</xdr:row>
      <xdr:rowOff>8890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040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8890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11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補助費等に係る経常収支比率は類似団体平均を大きく下回っている。簡易水道事業と下水道事業が令和６年度から公営企業会計へ移行したことにより繰出金から補助費等へ変更となり前年度から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％増となっている。第三セクターへの運営費補助金が多額であり、経営状況の分析等により、経営の健全化に向けて取り組む必要がある。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36</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7458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145288</xdr:rowOff>
    </xdr:from>
    <xdr:to>
      <xdr:col>78</xdr:col>
      <xdr:colOff>69850</xdr:colOff>
      <xdr:row>34</xdr:row>
      <xdr:rowOff>168148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9745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34</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92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9654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117348</xdr:rowOff>
    </xdr:from>
    <xdr:to>
      <xdr:col>74</xdr:col>
      <xdr:colOff>31750</xdr:colOff>
      <xdr:row>35</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57675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減の主な要因は、平成２４年度借入の小中学校建設事業に係る過疎債の償還完了や平成２６年度借入の小中学校給食共同調理場建設事業の償還完了によるものである。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181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20320</xdr:rowOff>
    </xdr:from>
    <xdr:to>
      <xdr:col>19</xdr:col>
      <xdr:colOff>187325</xdr:colOff>
      <xdr:row>77</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21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20320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72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72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140970</xdr:rowOff>
    </xdr:from>
    <xdr:to>
      <xdr:col>15</xdr:col>
      <xdr:colOff>149225</xdr:colOff>
      <xdr:row>77</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内訳は、人件費</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％、維持補修費 </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％、扶助費 </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％、補助費等 </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％、繰出金 </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人件費、公債費、扶助費が平均より高いものの、それ以上に残りの費目が低いため、類似団体平均よりも低くなっている。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20864</xdr:rowOff>
    </xdr:from>
    <xdr:to>
      <xdr:col>82</xdr:col>
      <xdr:colOff>107950</xdr:colOff>
      <xdr:row>77</xdr:row>
      <xdr:rowOff>102507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22514"/>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11068</xdr:rowOff>
    </xdr:from>
    <xdr:to>
      <xdr:col>78</xdr:col>
      <xdr:colOff>69850</xdr:colOff>
      <xdr:row>77</xdr:row>
      <xdr:rowOff>20864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1271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143329</xdr:rowOff>
    </xdr:from>
    <xdr:to>
      <xdr:col>73</xdr:col>
      <xdr:colOff>180975</xdr:colOff>
      <xdr:row>77</xdr:row>
      <xdr:rowOff>11068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735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143329</xdr:rowOff>
    </xdr:from>
    <xdr:to>
      <xdr:col>69</xdr:col>
      <xdr:colOff>92075</xdr:colOff>
      <xdr:row>77</xdr:row>
      <xdr:rowOff>1270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7352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68234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141514</xdr:rowOff>
    </xdr:from>
    <xdr:to>
      <xdr:col>78</xdr:col>
      <xdr:colOff>120650</xdr:colOff>
      <xdr:row>77</xdr:row>
      <xdr:rowOff>71664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81841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4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131718</xdr:rowOff>
    </xdr:from>
    <xdr:to>
      <xdr:col>74</xdr:col>
      <xdr:colOff>31750</xdr:colOff>
      <xdr:row>77</xdr:row>
      <xdr:rowOff>61868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72044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3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92529</xdr:rowOff>
    </xdr:from>
    <xdr:to>
      <xdr:col>69</xdr:col>
      <xdr:colOff>142875</xdr:colOff>
      <xdr:row>77</xdr:row>
      <xdr:rowOff>22679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32855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150033</xdr:rowOff>
    </xdr:from>
    <xdr:to>
      <xdr:col>29</xdr:col>
      <xdr:colOff>127000</xdr:colOff>
      <xdr:row>19</xdr:row>
      <xdr:rowOff>41860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3758"/>
          <a:ext cx="647700" cy="6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134811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8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41860</xdr:rowOff>
    </xdr:from>
    <xdr:to>
      <xdr:col>26</xdr:col>
      <xdr:colOff>50800</xdr:colOff>
      <xdr:row>19</xdr:row>
      <xdr:rowOff>128290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47035"/>
          <a:ext cx="698500" cy="86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128290</xdr:rowOff>
    </xdr:from>
    <xdr:to>
      <xdr:col>22</xdr:col>
      <xdr:colOff>114300</xdr:colOff>
      <xdr:row>19</xdr:row>
      <xdr:rowOff>150763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3465"/>
          <a:ext cx="698500" cy="22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139129</xdr:rowOff>
    </xdr:from>
    <xdr:to>
      <xdr:col>18</xdr:col>
      <xdr:colOff>177800</xdr:colOff>
      <xdr:row>19</xdr:row>
      <xdr:rowOff>150763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44304"/>
          <a:ext cx="698500" cy="11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99233</xdr:rowOff>
    </xdr:from>
    <xdr:to>
      <xdr:col>29</xdr:col>
      <xdr:colOff>177800</xdr:colOff>
      <xdr:row>19</xdr:row>
      <xdr:rowOff>29383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2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115760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162510</xdr:rowOff>
    </xdr:from>
    <xdr:to>
      <xdr:col>26</xdr:col>
      <xdr:colOff>101600</xdr:colOff>
      <xdr:row>19</xdr:row>
      <xdr:rowOff>92660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6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102837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5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77490</xdr:rowOff>
    </xdr:from>
    <xdr:to>
      <xdr:col>22</xdr:col>
      <xdr:colOff>165100</xdr:colOff>
      <xdr:row>20</xdr:row>
      <xdr:rowOff>7640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2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163867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99963</xdr:rowOff>
    </xdr:from>
    <xdr:to>
      <xdr:col>19</xdr:col>
      <xdr:colOff>38100</xdr:colOff>
      <xdr:row>20</xdr:row>
      <xdr:rowOff>30113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05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14890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88329</xdr:rowOff>
    </xdr:from>
    <xdr:to>
      <xdr:col>15</xdr:col>
      <xdr:colOff>101600</xdr:colOff>
      <xdr:row>20</xdr:row>
      <xdr:rowOff>18479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3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28656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42894</xdr:rowOff>
    </xdr:from>
    <xdr:to>
      <xdr:col>29</xdr:col>
      <xdr:colOff>127000</xdr:colOff>
      <xdr:row>35</xdr:row>
      <xdr:rowOff>47937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53244"/>
          <a:ext cx="647700" cy="5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47937</xdr:rowOff>
    </xdr:from>
    <xdr:to>
      <xdr:col>26</xdr:col>
      <xdr:colOff>50800</xdr:colOff>
      <xdr:row>35</xdr:row>
      <xdr:rowOff>84215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58287"/>
          <a:ext cx="698500" cy="36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84215</xdr:rowOff>
    </xdr:from>
    <xdr:to>
      <xdr:col>22</xdr:col>
      <xdr:colOff>114300</xdr:colOff>
      <xdr:row>35</xdr:row>
      <xdr:rowOff>105868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94565"/>
          <a:ext cx="698500" cy="21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105868</xdr:rowOff>
    </xdr:from>
    <xdr:to>
      <xdr:col>18</xdr:col>
      <xdr:colOff>177800</xdr:colOff>
      <xdr:row>35</xdr:row>
      <xdr:rowOff>140305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16218"/>
          <a:ext cx="698500" cy="34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334994</xdr:rowOff>
    </xdr:from>
    <xdr:to>
      <xdr:col>29</xdr:col>
      <xdr:colOff>177800</xdr:colOff>
      <xdr:row>35</xdr:row>
      <xdr:rowOff>93694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02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180071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4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340037</xdr:rowOff>
    </xdr:from>
    <xdr:to>
      <xdr:col>26</xdr:col>
      <xdr:colOff>101600</xdr:colOff>
      <xdr:row>35</xdr:row>
      <xdr:rowOff>98737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07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108913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76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33415</xdr:rowOff>
    </xdr:from>
    <xdr:to>
      <xdr:col>22</xdr:col>
      <xdr:colOff>165100</xdr:colOff>
      <xdr:row>35</xdr:row>
      <xdr:rowOff>135015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43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145192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55068</xdr:rowOff>
    </xdr:from>
    <xdr:to>
      <xdr:col>19</xdr:col>
      <xdr:colOff>38100</xdr:colOff>
      <xdr:row>35</xdr:row>
      <xdr:rowOff>156668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6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166845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3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89505</xdr:rowOff>
    </xdr:from>
    <xdr:to>
      <xdr:col>15</xdr:col>
      <xdr:colOff>101600</xdr:colOff>
      <xdr:row>35</xdr:row>
      <xdr:rowOff>191105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201282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6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2,115
2,097
25.50
4,290,568
4,082,801
117,028
2,164,187
3,625,783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58958</xdr:rowOff>
    </xdr:from>
    <xdr:to>
      <xdr:col>24</xdr:col>
      <xdr:colOff>63500</xdr:colOff>
      <xdr:row>36</xdr:row>
      <xdr:rowOff>103046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3115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103046</xdr:rowOff>
    </xdr:from>
    <xdr:to>
      <xdr:col>19</xdr:col>
      <xdr:colOff>177800</xdr:colOff>
      <xdr:row>36</xdr:row>
      <xdr:rowOff>160258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75246"/>
          <a:ext cx="889000" cy="5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160258</xdr:rowOff>
    </xdr:from>
    <xdr:to>
      <xdr:col>15</xdr:col>
      <xdr:colOff>50800</xdr:colOff>
      <xdr:row>37</xdr:row>
      <xdr:rowOff>10504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32458"/>
          <a:ext cx="889000" cy="2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10504</xdr:rowOff>
    </xdr:from>
    <xdr:to>
      <xdr:col>10</xdr:col>
      <xdr:colOff>114300</xdr:colOff>
      <xdr:row>37</xdr:row>
      <xdr:rowOff>19984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54154"/>
          <a:ext cx="8890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8158</xdr:rowOff>
    </xdr:from>
    <xdr:to>
      <xdr:col>24</xdr:col>
      <xdr:colOff>114300</xdr:colOff>
      <xdr:row>36</xdr:row>
      <xdr:rowOff>109758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8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31035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3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52246</xdr:rowOff>
    </xdr:from>
    <xdr:to>
      <xdr:col>20</xdr:col>
      <xdr:colOff>38100</xdr:colOff>
      <xdr:row>36</xdr:row>
      <xdr:rowOff>153846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170373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9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109458</xdr:rowOff>
    </xdr:from>
    <xdr:to>
      <xdr:col>15</xdr:col>
      <xdr:colOff>101600</xdr:colOff>
      <xdr:row>37</xdr:row>
      <xdr:rowOff>39608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56135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5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131154</xdr:rowOff>
    </xdr:from>
    <xdr:to>
      <xdr:col>10</xdr:col>
      <xdr:colOff>165100</xdr:colOff>
      <xdr:row>37</xdr:row>
      <xdr:rowOff>61304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0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77831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140634</xdr:rowOff>
    </xdr:from>
    <xdr:to>
      <xdr:col>6</xdr:col>
      <xdr:colOff>38100</xdr:colOff>
      <xdr:row>37</xdr:row>
      <xdr:rowOff>70784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1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87311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8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135691</xdr:rowOff>
    </xdr:from>
    <xdr:to>
      <xdr:col>24</xdr:col>
      <xdr:colOff>63500</xdr:colOff>
      <xdr:row>56</xdr:row>
      <xdr:rowOff>146235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6891"/>
          <a:ext cx="8382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146235</xdr:rowOff>
    </xdr:from>
    <xdr:to>
      <xdr:col>19</xdr:col>
      <xdr:colOff>177800</xdr:colOff>
      <xdr:row>56</xdr:row>
      <xdr:rowOff>146627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47435"/>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146627</xdr:rowOff>
    </xdr:from>
    <xdr:to>
      <xdr:col>15</xdr:col>
      <xdr:colOff>50800</xdr:colOff>
      <xdr:row>57</xdr:row>
      <xdr:rowOff>28925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7827"/>
          <a:ext cx="889000" cy="5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28925</xdr:rowOff>
    </xdr:from>
    <xdr:to>
      <xdr:col>10</xdr:col>
      <xdr:colOff>114300</xdr:colOff>
      <xdr:row>57</xdr:row>
      <xdr:rowOff>81249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1575"/>
          <a:ext cx="88900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84891</xdr:rowOff>
    </xdr:from>
    <xdr:to>
      <xdr:col>24</xdr:col>
      <xdr:colOff>114300</xdr:colOff>
      <xdr:row>57</xdr:row>
      <xdr:rowOff>15041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107768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95435</xdr:rowOff>
    </xdr:from>
    <xdr:to>
      <xdr:col>20</xdr:col>
      <xdr:colOff>38100</xdr:colOff>
      <xdr:row>57</xdr:row>
      <xdr:rowOff>25585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42112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95827</xdr:rowOff>
    </xdr:from>
    <xdr:to>
      <xdr:col>15</xdr:col>
      <xdr:colOff>101600</xdr:colOff>
      <xdr:row>57</xdr:row>
      <xdr:rowOff>25977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42504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7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149575</xdr:rowOff>
    </xdr:from>
    <xdr:to>
      <xdr:col>10</xdr:col>
      <xdr:colOff>165100</xdr:colOff>
      <xdr:row>57</xdr:row>
      <xdr:rowOff>79725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96252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2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30449</xdr:rowOff>
    </xdr:from>
    <xdr:to>
      <xdr:col>6</xdr:col>
      <xdr:colOff>38100</xdr:colOff>
      <xdr:row>57</xdr:row>
      <xdr:rowOff>132049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148576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7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34609</xdr:rowOff>
    </xdr:from>
    <xdr:to>
      <xdr:col>24</xdr:col>
      <xdr:colOff>63500</xdr:colOff>
      <xdr:row>78</xdr:row>
      <xdr:rowOff>35266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7709"/>
          <a:ext cx="838200" cy="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35266</xdr:rowOff>
    </xdr:from>
    <xdr:to>
      <xdr:col>19</xdr:col>
      <xdr:colOff>177800</xdr:colOff>
      <xdr:row>78</xdr:row>
      <xdr:rowOff>45481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8366"/>
          <a:ext cx="889000" cy="1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45481</xdr:rowOff>
    </xdr:from>
    <xdr:to>
      <xdr:col>15</xdr:col>
      <xdr:colOff>50800</xdr:colOff>
      <xdr:row>78</xdr:row>
      <xdr:rowOff>70252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8581"/>
          <a:ext cx="889000" cy="2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46546</xdr:rowOff>
    </xdr:from>
    <xdr:to>
      <xdr:col>10</xdr:col>
      <xdr:colOff>114300</xdr:colOff>
      <xdr:row>78</xdr:row>
      <xdr:rowOff>70252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19646"/>
          <a:ext cx="8890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155259</xdr:rowOff>
    </xdr:from>
    <xdr:to>
      <xdr:col>24</xdr:col>
      <xdr:colOff>114300</xdr:colOff>
      <xdr:row>78</xdr:row>
      <xdr:rowOff>85409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70186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155916</xdr:rowOff>
    </xdr:from>
    <xdr:to>
      <xdr:col>20</xdr:col>
      <xdr:colOff>38100</xdr:colOff>
      <xdr:row>78</xdr:row>
      <xdr:rowOff>86066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77193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5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166131</xdr:rowOff>
    </xdr:from>
    <xdr:to>
      <xdr:col>15</xdr:col>
      <xdr:colOff>101600</xdr:colOff>
      <xdr:row>78</xdr:row>
      <xdr:rowOff>96281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87408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19452</xdr:rowOff>
    </xdr:from>
    <xdr:to>
      <xdr:col>10</xdr:col>
      <xdr:colOff>165100</xdr:colOff>
      <xdr:row>78</xdr:row>
      <xdr:rowOff>121052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112179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8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167196</xdr:rowOff>
    </xdr:from>
    <xdr:to>
      <xdr:col>6</xdr:col>
      <xdr:colOff>38100</xdr:colOff>
      <xdr:row>78</xdr:row>
      <xdr:rowOff>97346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88473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70252</xdr:rowOff>
    </xdr:from>
    <xdr:to>
      <xdr:col>24</xdr:col>
      <xdr:colOff>63500</xdr:colOff>
      <xdr:row>93</xdr:row>
      <xdr:rowOff>84471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015102"/>
          <a:ext cx="8382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70252</xdr:rowOff>
    </xdr:from>
    <xdr:to>
      <xdr:col>19</xdr:col>
      <xdr:colOff>177800</xdr:colOff>
      <xdr:row>94</xdr:row>
      <xdr:rowOff>31655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15102"/>
          <a:ext cx="889000" cy="1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144249</xdr:rowOff>
    </xdr:from>
    <xdr:to>
      <xdr:col>15</xdr:col>
      <xdr:colOff>50800</xdr:colOff>
      <xdr:row>94</xdr:row>
      <xdr:rowOff>31655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089099"/>
          <a:ext cx="889000" cy="5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144249</xdr:rowOff>
    </xdr:from>
    <xdr:to>
      <xdr:col>10</xdr:col>
      <xdr:colOff>114300</xdr:colOff>
      <xdr:row>95</xdr:row>
      <xdr:rowOff>3608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89099"/>
          <a:ext cx="889000" cy="20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33671</xdr:rowOff>
    </xdr:from>
    <xdr:to>
      <xdr:col>24</xdr:col>
      <xdr:colOff>114300</xdr:colOff>
      <xdr:row>93</xdr:row>
      <xdr:rowOff>135271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56548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2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19452</xdr:rowOff>
    </xdr:from>
    <xdr:to>
      <xdr:col>20</xdr:col>
      <xdr:colOff>38100</xdr:colOff>
      <xdr:row>93</xdr:row>
      <xdr:rowOff>121052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6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137579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152305</xdr:rowOff>
    </xdr:from>
    <xdr:to>
      <xdr:col>15</xdr:col>
      <xdr:colOff>101600</xdr:colOff>
      <xdr:row>94</xdr:row>
      <xdr:rowOff>82455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98982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87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93449</xdr:rowOff>
    </xdr:from>
    <xdr:to>
      <xdr:col>10</xdr:col>
      <xdr:colOff>165100</xdr:colOff>
      <xdr:row>94</xdr:row>
      <xdr:rowOff>23599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40126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1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124258</xdr:rowOff>
    </xdr:from>
    <xdr:to>
      <xdr:col>6</xdr:col>
      <xdr:colOff>38100</xdr:colOff>
      <xdr:row>95</xdr:row>
      <xdr:rowOff>54408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70935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1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116770</xdr:rowOff>
    </xdr:from>
    <xdr:to>
      <xdr:col>55</xdr:col>
      <xdr:colOff>0</xdr:colOff>
      <xdr:row>37</xdr:row>
      <xdr:rowOff>83257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88970"/>
          <a:ext cx="838200" cy="13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144587</xdr:rowOff>
    </xdr:from>
    <xdr:to>
      <xdr:col>50</xdr:col>
      <xdr:colOff>114300</xdr:colOff>
      <xdr:row>37</xdr:row>
      <xdr:rowOff>83257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16787"/>
          <a:ext cx="889000" cy="1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144587</xdr:rowOff>
    </xdr:from>
    <xdr:to>
      <xdr:col>45</xdr:col>
      <xdr:colOff>177800</xdr:colOff>
      <xdr:row>37</xdr:row>
      <xdr:rowOff>53704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16787"/>
          <a:ext cx="889000" cy="8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122140</xdr:rowOff>
    </xdr:from>
    <xdr:to>
      <xdr:col>41</xdr:col>
      <xdr:colOff>50800</xdr:colOff>
      <xdr:row>37</xdr:row>
      <xdr:rowOff>53704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94340"/>
          <a:ext cx="889000" cy="10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65970</xdr:rowOff>
    </xdr:from>
    <xdr:to>
      <xdr:col>55</xdr:col>
      <xdr:colOff>50800</xdr:colOff>
      <xdr:row>36</xdr:row>
      <xdr:rowOff>167570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44397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32457</xdr:rowOff>
    </xdr:from>
    <xdr:to>
      <xdr:col>50</xdr:col>
      <xdr:colOff>165100</xdr:colOff>
      <xdr:row>37</xdr:row>
      <xdr:rowOff>134057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125184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6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93787</xdr:rowOff>
    </xdr:from>
    <xdr:to>
      <xdr:col>46</xdr:col>
      <xdr:colOff>38100</xdr:colOff>
      <xdr:row>37</xdr:row>
      <xdr:rowOff>23937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40464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4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2904</xdr:rowOff>
    </xdr:from>
    <xdr:to>
      <xdr:col>41</xdr:col>
      <xdr:colOff>101600</xdr:colOff>
      <xdr:row>37</xdr:row>
      <xdr:rowOff>104504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4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121031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71340</xdr:rowOff>
    </xdr:from>
    <xdr:to>
      <xdr:col>36</xdr:col>
      <xdr:colOff>165100</xdr:colOff>
      <xdr:row>37</xdr:row>
      <xdr:rowOff>1490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164067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3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91688</xdr:rowOff>
    </xdr:from>
    <xdr:to>
      <xdr:col>55</xdr:col>
      <xdr:colOff>0</xdr:colOff>
      <xdr:row>58</xdr:row>
      <xdr:rowOff>8620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64338"/>
          <a:ext cx="838200" cy="8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8620</xdr:rowOff>
    </xdr:from>
    <xdr:to>
      <xdr:col>50</xdr:col>
      <xdr:colOff>114300</xdr:colOff>
      <xdr:row>58</xdr:row>
      <xdr:rowOff>43610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52720"/>
          <a:ext cx="889000" cy="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79143</xdr:rowOff>
    </xdr:from>
    <xdr:to>
      <xdr:col>45</xdr:col>
      <xdr:colOff>177800</xdr:colOff>
      <xdr:row>58</xdr:row>
      <xdr:rowOff>43610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51793"/>
          <a:ext cx="889000" cy="13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79143</xdr:rowOff>
    </xdr:from>
    <xdr:to>
      <xdr:col>41</xdr:col>
      <xdr:colOff>50800</xdr:colOff>
      <xdr:row>57</xdr:row>
      <xdr:rowOff>145845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51793"/>
          <a:ext cx="889000" cy="6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40888</xdr:rowOff>
    </xdr:from>
    <xdr:to>
      <xdr:col>55</xdr:col>
      <xdr:colOff>50800</xdr:colOff>
      <xdr:row>57</xdr:row>
      <xdr:rowOff>142488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63765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129270</xdr:rowOff>
    </xdr:from>
    <xdr:to>
      <xdr:col>50</xdr:col>
      <xdr:colOff>165100</xdr:colOff>
      <xdr:row>58</xdr:row>
      <xdr:rowOff>59420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50547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99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164260</xdr:rowOff>
    </xdr:from>
    <xdr:to>
      <xdr:col>46</xdr:col>
      <xdr:colOff>38100</xdr:colOff>
      <xdr:row>58</xdr:row>
      <xdr:rowOff>94410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85537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2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28343</xdr:rowOff>
    </xdr:from>
    <xdr:to>
      <xdr:col>41</xdr:col>
      <xdr:colOff>101600</xdr:colOff>
      <xdr:row>57</xdr:row>
      <xdr:rowOff>129943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146470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7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95045</xdr:rowOff>
    </xdr:from>
    <xdr:to>
      <xdr:col>36</xdr:col>
      <xdr:colOff>165100</xdr:colOff>
      <xdr:row>58</xdr:row>
      <xdr:rowOff>25195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41722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76321</xdr:rowOff>
    </xdr:from>
    <xdr:to>
      <xdr:col>55</xdr:col>
      <xdr:colOff>0</xdr:colOff>
      <xdr:row>79</xdr:row>
      <xdr:rowOff>17881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49421"/>
          <a:ext cx="838200" cy="11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147320</xdr:rowOff>
    </xdr:from>
    <xdr:to>
      <xdr:col>50</xdr:col>
      <xdr:colOff>114300</xdr:colOff>
      <xdr:row>79</xdr:row>
      <xdr:rowOff>17881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20420"/>
          <a:ext cx="889000" cy="4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101028</xdr:rowOff>
    </xdr:from>
    <xdr:to>
      <xdr:col>45</xdr:col>
      <xdr:colOff>177800</xdr:colOff>
      <xdr:row>78</xdr:row>
      <xdr:rowOff>147320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74128"/>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101028</xdr:rowOff>
    </xdr:from>
    <xdr:to>
      <xdr:col>41</xdr:col>
      <xdr:colOff>50800</xdr:colOff>
      <xdr:row>78</xdr:row>
      <xdr:rowOff>143982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74128"/>
          <a:ext cx="8890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25521</xdr:rowOff>
    </xdr:from>
    <xdr:to>
      <xdr:col>55</xdr:col>
      <xdr:colOff>50800</xdr:colOff>
      <xdr:row>78</xdr:row>
      <xdr:rowOff>127121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48398</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5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138531</xdr:rowOff>
    </xdr:from>
    <xdr:to>
      <xdr:col>50</xdr:col>
      <xdr:colOff>165100</xdr:colOff>
      <xdr:row>79</xdr:row>
      <xdr:rowOff>68681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59808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96520</xdr:rowOff>
    </xdr:from>
    <xdr:to>
      <xdr:col>46</xdr:col>
      <xdr:colOff>38100</xdr:colOff>
      <xdr:row>79</xdr:row>
      <xdr:rowOff>26670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17797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6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50228</xdr:rowOff>
    </xdr:from>
    <xdr:to>
      <xdr:col>41</xdr:col>
      <xdr:colOff>101600</xdr:colOff>
      <xdr:row>78</xdr:row>
      <xdr:rowOff>151828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168355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9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93182</xdr:rowOff>
    </xdr:from>
    <xdr:to>
      <xdr:col>36</xdr:col>
      <xdr:colOff>165100</xdr:colOff>
      <xdr:row>79</xdr:row>
      <xdr:rowOff>23332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14459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76341</xdr:rowOff>
    </xdr:from>
    <xdr:to>
      <xdr:col>55</xdr:col>
      <xdr:colOff>0</xdr:colOff>
      <xdr:row>97</xdr:row>
      <xdr:rowOff>138081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06991"/>
          <a:ext cx="838200" cy="6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138081</xdr:rowOff>
    </xdr:from>
    <xdr:to>
      <xdr:col>50</xdr:col>
      <xdr:colOff>114300</xdr:colOff>
      <xdr:row>98</xdr:row>
      <xdr:rowOff>18949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68731"/>
          <a:ext cx="889000" cy="5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4840</xdr:rowOff>
    </xdr:from>
    <xdr:to>
      <xdr:col>45</xdr:col>
      <xdr:colOff>177800</xdr:colOff>
      <xdr:row>98</xdr:row>
      <xdr:rowOff>18949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35490"/>
          <a:ext cx="889000" cy="18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4840</xdr:rowOff>
    </xdr:from>
    <xdr:to>
      <xdr:col>41</xdr:col>
      <xdr:colOff>50800</xdr:colOff>
      <xdr:row>97</xdr:row>
      <xdr:rowOff>82122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35490"/>
          <a:ext cx="889000" cy="7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25541</xdr:rowOff>
    </xdr:from>
    <xdr:to>
      <xdr:col>55</xdr:col>
      <xdr:colOff>50800</xdr:colOff>
      <xdr:row>97</xdr:row>
      <xdr:rowOff>127141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48418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0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87281</xdr:rowOff>
    </xdr:from>
    <xdr:to>
      <xdr:col>50</xdr:col>
      <xdr:colOff>165100</xdr:colOff>
      <xdr:row>98</xdr:row>
      <xdr:rowOff>17431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33958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9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139599</xdr:rowOff>
    </xdr:from>
    <xdr:to>
      <xdr:col>46</xdr:col>
      <xdr:colOff>38100</xdr:colOff>
      <xdr:row>98</xdr:row>
      <xdr:rowOff>69749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60876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86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125490</xdr:rowOff>
    </xdr:from>
    <xdr:to>
      <xdr:col>41</xdr:col>
      <xdr:colOff>101600</xdr:colOff>
      <xdr:row>97</xdr:row>
      <xdr:rowOff>55640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72167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5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31322</xdr:rowOff>
    </xdr:from>
    <xdr:to>
      <xdr:col>36</xdr:col>
      <xdr:colOff>165100</xdr:colOff>
      <xdr:row>97</xdr:row>
      <xdr:rowOff>132922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149449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3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31565</xdr:rowOff>
    </xdr:from>
    <xdr:to>
      <xdr:col>85</xdr:col>
      <xdr:colOff>127000</xdr:colOff>
      <xdr:row>39</xdr:row>
      <xdr:rowOff>41422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8115"/>
          <a:ext cx="8382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41422</xdr:rowOff>
    </xdr:from>
    <xdr:to>
      <xdr:col>81</xdr:col>
      <xdr:colOff>50800</xdr:colOff>
      <xdr:row>39</xdr:row>
      <xdr:rowOff>42875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7972"/>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42875</xdr:rowOff>
    </xdr:from>
    <xdr:to>
      <xdr:col>76</xdr:col>
      <xdr:colOff>114300</xdr:colOff>
      <xdr:row>39</xdr:row>
      <xdr:rowOff>43006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9425"/>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35749</xdr:rowOff>
    </xdr:from>
    <xdr:to>
      <xdr:col>71</xdr:col>
      <xdr:colOff>177800</xdr:colOff>
      <xdr:row>39</xdr:row>
      <xdr:rowOff>43006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2299"/>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152215</xdr:rowOff>
    </xdr:from>
    <xdr:to>
      <xdr:col>85</xdr:col>
      <xdr:colOff>177800</xdr:colOff>
      <xdr:row>39</xdr:row>
      <xdr:rowOff>82365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115260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162072</xdr:rowOff>
    </xdr:from>
    <xdr:to>
      <xdr:col>81</xdr:col>
      <xdr:colOff>101600</xdr:colOff>
      <xdr:row>39</xdr:row>
      <xdr:rowOff>92222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83349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163525</xdr:rowOff>
    </xdr:from>
    <xdr:to>
      <xdr:col>76</xdr:col>
      <xdr:colOff>165100</xdr:colOff>
      <xdr:row>39</xdr:row>
      <xdr:rowOff>93675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84802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163656</xdr:rowOff>
    </xdr:from>
    <xdr:to>
      <xdr:col>72</xdr:col>
      <xdr:colOff>38100</xdr:colOff>
      <xdr:row>39</xdr:row>
      <xdr:rowOff>93806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84933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7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156399</xdr:rowOff>
    </xdr:from>
    <xdr:to>
      <xdr:col>67</xdr:col>
      <xdr:colOff>101600</xdr:colOff>
      <xdr:row>39</xdr:row>
      <xdr:rowOff>86549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77676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14908</xdr:rowOff>
    </xdr:from>
    <xdr:to>
      <xdr:col>85</xdr:col>
      <xdr:colOff>127000</xdr:colOff>
      <xdr:row>77</xdr:row>
      <xdr:rowOff>18228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16558"/>
          <a:ext cx="838200" cy="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14908</xdr:rowOff>
    </xdr:from>
    <xdr:to>
      <xdr:col>81</xdr:col>
      <xdr:colOff>50800</xdr:colOff>
      <xdr:row>77</xdr:row>
      <xdr:rowOff>40554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16558"/>
          <a:ext cx="8890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40554</xdr:rowOff>
    </xdr:from>
    <xdr:to>
      <xdr:col>76</xdr:col>
      <xdr:colOff>114300</xdr:colOff>
      <xdr:row>77</xdr:row>
      <xdr:rowOff>56290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42204"/>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56290</xdr:rowOff>
    </xdr:from>
    <xdr:to>
      <xdr:col>71</xdr:col>
      <xdr:colOff>177800</xdr:colOff>
      <xdr:row>77</xdr:row>
      <xdr:rowOff>76707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57940"/>
          <a:ext cx="889000" cy="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138878</xdr:rowOff>
    </xdr:from>
    <xdr:to>
      <xdr:col>85</xdr:col>
      <xdr:colOff>177800</xdr:colOff>
      <xdr:row>77</xdr:row>
      <xdr:rowOff>69028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6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161755</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2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135558</xdr:rowOff>
    </xdr:from>
    <xdr:to>
      <xdr:col>81</xdr:col>
      <xdr:colOff>101600</xdr:colOff>
      <xdr:row>77</xdr:row>
      <xdr:rowOff>65708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6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82235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4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161204</xdr:rowOff>
    </xdr:from>
    <xdr:to>
      <xdr:col>76</xdr:col>
      <xdr:colOff>165100</xdr:colOff>
      <xdr:row>77</xdr:row>
      <xdr:rowOff>91354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9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107881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6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5490</xdr:rowOff>
    </xdr:from>
    <xdr:to>
      <xdr:col>72</xdr:col>
      <xdr:colOff>38100</xdr:colOff>
      <xdr:row>77</xdr:row>
      <xdr:rowOff>107090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123617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8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25907</xdr:rowOff>
    </xdr:from>
    <xdr:to>
      <xdr:col>67</xdr:col>
      <xdr:colOff>101600</xdr:colOff>
      <xdr:row>77</xdr:row>
      <xdr:rowOff>127507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144034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0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118224</xdr:rowOff>
    </xdr:from>
    <xdr:to>
      <xdr:col>85</xdr:col>
      <xdr:colOff>127000</xdr:colOff>
      <xdr:row>98</xdr:row>
      <xdr:rowOff>123223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20324"/>
          <a:ext cx="8382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96924</xdr:rowOff>
    </xdr:from>
    <xdr:to>
      <xdr:col>81</xdr:col>
      <xdr:colOff>50800</xdr:colOff>
      <xdr:row>98</xdr:row>
      <xdr:rowOff>123223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99024"/>
          <a:ext cx="889000" cy="2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96924</xdr:rowOff>
    </xdr:from>
    <xdr:to>
      <xdr:col>76</xdr:col>
      <xdr:colOff>114300</xdr:colOff>
      <xdr:row>98</xdr:row>
      <xdr:rowOff>103629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99024"/>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72892</xdr:rowOff>
    </xdr:from>
    <xdr:to>
      <xdr:col>71</xdr:col>
      <xdr:colOff>177800</xdr:colOff>
      <xdr:row>98</xdr:row>
      <xdr:rowOff>103629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74992"/>
          <a:ext cx="889000" cy="3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67424</xdr:rowOff>
    </xdr:from>
    <xdr:to>
      <xdr:col>85</xdr:col>
      <xdr:colOff>177800</xdr:colOff>
      <xdr:row>98</xdr:row>
      <xdr:rowOff>169024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153801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72423</xdr:rowOff>
    </xdr:from>
    <xdr:to>
      <xdr:col>81</xdr:col>
      <xdr:colOff>101600</xdr:colOff>
      <xdr:row>99</xdr:row>
      <xdr:rowOff>2573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165150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46124</xdr:rowOff>
    </xdr:from>
    <xdr:to>
      <xdr:col>76</xdr:col>
      <xdr:colOff>165100</xdr:colOff>
      <xdr:row>98</xdr:row>
      <xdr:rowOff>147724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138851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52829</xdr:rowOff>
    </xdr:from>
    <xdr:to>
      <xdr:col>72</xdr:col>
      <xdr:colOff>38100</xdr:colOff>
      <xdr:row>98</xdr:row>
      <xdr:rowOff>154429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145556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4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22092</xdr:rowOff>
    </xdr:from>
    <xdr:to>
      <xdr:col>67</xdr:col>
      <xdr:colOff>101600</xdr:colOff>
      <xdr:row>98</xdr:row>
      <xdr:rowOff>123692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114819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1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38316</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381966"/>
          <a:ext cx="838200" cy="40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158966</xdr:rowOff>
    </xdr:from>
    <xdr:to>
      <xdr:col>116</xdr:col>
      <xdr:colOff>114300</xdr:colOff>
      <xdr:row>37</xdr:row>
      <xdr:rowOff>89116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3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10393</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18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147155</xdr:rowOff>
    </xdr:from>
    <xdr:to>
      <xdr:col>116</xdr:col>
      <xdr:colOff>63500</xdr:colOff>
      <xdr:row>57</xdr:row>
      <xdr:rowOff>154432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919805"/>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154432</xdr:rowOff>
    </xdr:from>
    <xdr:to>
      <xdr:col>111</xdr:col>
      <xdr:colOff>177800</xdr:colOff>
      <xdr:row>57</xdr:row>
      <xdr:rowOff>160465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92708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160465</xdr:rowOff>
    </xdr:from>
    <xdr:to>
      <xdr:col>107</xdr:col>
      <xdr:colOff>50800</xdr:colOff>
      <xdr:row>57</xdr:row>
      <xdr:rowOff>164935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933115"/>
          <a:ext cx="889000" cy="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164935</xdr:rowOff>
    </xdr:from>
    <xdr:to>
      <xdr:col>102</xdr:col>
      <xdr:colOff>114300</xdr:colOff>
      <xdr:row>57</xdr:row>
      <xdr:rowOff>169888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93758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96355</xdr:rowOff>
    </xdr:from>
    <xdr:to>
      <xdr:col>116</xdr:col>
      <xdr:colOff>114300</xdr:colOff>
      <xdr:row>58</xdr:row>
      <xdr:rowOff>26505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8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119232</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103632</xdr:rowOff>
    </xdr:from>
    <xdr:to>
      <xdr:col>112</xdr:col>
      <xdr:colOff>38100</xdr:colOff>
      <xdr:row>58</xdr:row>
      <xdr:rowOff>33782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87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50309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5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109665</xdr:rowOff>
    </xdr:from>
    <xdr:to>
      <xdr:col>107</xdr:col>
      <xdr:colOff>101600</xdr:colOff>
      <xdr:row>58</xdr:row>
      <xdr:rowOff>39815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8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56342</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6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114135</xdr:rowOff>
    </xdr:from>
    <xdr:to>
      <xdr:col>102</xdr:col>
      <xdr:colOff>165100</xdr:colOff>
      <xdr:row>58</xdr:row>
      <xdr:rowOff>44285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60812</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66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119088</xdr:rowOff>
    </xdr:from>
    <xdr:to>
      <xdr:col>98</xdr:col>
      <xdr:colOff>38100</xdr:colOff>
      <xdr:row>58</xdr:row>
      <xdr:rowOff>49238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65765</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6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104115</xdr:rowOff>
    </xdr:from>
    <xdr:to>
      <xdr:col>116</xdr:col>
      <xdr:colOff>62864</xdr:colOff>
      <xdr:row>78</xdr:row>
      <xdr:rowOff>128936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448515"/>
          <a:ext cx="1269" cy="1053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132763</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128936</xdr:rowOff>
    </xdr:from>
    <xdr:to>
      <xdr:col>116</xdr:col>
      <xdr:colOff>152400</xdr:colOff>
      <xdr:row>78</xdr:row>
      <xdr:rowOff>128936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02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50792</xdr:rowOff>
    </xdr:from>
    <xdr:ext cx="599010"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22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104115</xdr:rowOff>
    </xdr:from>
    <xdr:to>
      <xdr:col>116</xdr:col>
      <xdr:colOff>152400</xdr:colOff>
      <xdr:row>72</xdr:row>
      <xdr:rowOff>104115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44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150639</xdr:rowOff>
    </xdr:from>
    <xdr:to>
      <xdr:col>116</xdr:col>
      <xdr:colOff>63500</xdr:colOff>
      <xdr:row>76</xdr:row>
      <xdr:rowOff>17807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837939"/>
          <a:ext cx="838200" cy="2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164357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194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14480</xdr:rowOff>
    </xdr:from>
    <xdr:to>
      <xdr:col>116</xdr:col>
      <xdr:colOff>114300</xdr:colOff>
      <xdr:row>77</xdr:row>
      <xdr:rowOff>116080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21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114840</xdr:rowOff>
    </xdr:from>
    <xdr:to>
      <xdr:col>111</xdr:col>
      <xdr:colOff>177800</xdr:colOff>
      <xdr:row>74</xdr:row>
      <xdr:rowOff>150639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2287790"/>
          <a:ext cx="889000" cy="55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79291</xdr:rowOff>
    </xdr:from>
    <xdr:to>
      <xdr:col>112</xdr:col>
      <xdr:colOff>38100</xdr:colOff>
      <xdr:row>77</xdr:row>
      <xdr:rowOff>9441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568</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320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114840</xdr:rowOff>
    </xdr:from>
    <xdr:to>
      <xdr:col>107</xdr:col>
      <xdr:colOff>50800</xdr:colOff>
      <xdr:row>74</xdr:row>
      <xdr:rowOff>119419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287790"/>
          <a:ext cx="889000" cy="5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60644</xdr:rowOff>
    </xdr:from>
    <xdr:to>
      <xdr:col>107</xdr:col>
      <xdr:colOff>101600</xdr:colOff>
      <xdr:row>76</xdr:row>
      <xdr:rowOff>162244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153371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119419</xdr:rowOff>
    </xdr:from>
    <xdr:to>
      <xdr:col>102</xdr:col>
      <xdr:colOff>114300</xdr:colOff>
      <xdr:row>75</xdr:row>
      <xdr:rowOff>47136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06719"/>
          <a:ext cx="889000" cy="9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81704</xdr:rowOff>
    </xdr:from>
    <xdr:to>
      <xdr:col>102</xdr:col>
      <xdr:colOff>165100</xdr:colOff>
      <xdr:row>77</xdr:row>
      <xdr:rowOff>11854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2981</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45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1021</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138457</xdr:rowOff>
    </xdr:from>
    <xdr:to>
      <xdr:col>116</xdr:col>
      <xdr:colOff>114300</xdr:colOff>
      <xdr:row>76</xdr:row>
      <xdr:rowOff>68607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99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161334</xdr:rowOff>
    </xdr:from>
    <xdr:ext cx="599010"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99839</xdr:rowOff>
    </xdr:from>
    <xdr:to>
      <xdr:col>112</xdr:col>
      <xdr:colOff>38100</xdr:colOff>
      <xdr:row>75</xdr:row>
      <xdr:rowOff>29989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8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46516</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23795" y="1256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64040</xdr:rowOff>
    </xdr:from>
    <xdr:to>
      <xdr:col>107</xdr:col>
      <xdr:colOff>101600</xdr:colOff>
      <xdr:row>71</xdr:row>
      <xdr:rowOff>165640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23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10717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34795" y="1201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68619</xdr:rowOff>
    </xdr:from>
    <xdr:to>
      <xdr:col>102</xdr:col>
      <xdr:colOff>165100</xdr:colOff>
      <xdr:row>74</xdr:row>
      <xdr:rowOff>170219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15296</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45795" y="1253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167786</xdr:rowOff>
    </xdr:from>
    <xdr:to>
      <xdr:col>98</xdr:col>
      <xdr:colOff>38100</xdr:colOff>
      <xdr:row>75</xdr:row>
      <xdr:rowOff>97936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114463</xdr:rowOff>
    </xdr:from>
    <xdr:ext cx="59901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56795" y="1263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人件費については、ごみ・し尿処理施設やこども園等の施設の運営を直営で行うことで職員数が多いことや給与改定の影響により、前年度より</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扶助費については、平成２５年度以降、類似団体平均を上回っている。これは、平成２５年度から福祉事務所を設置したことで、これまで県が行っていた生活保護費の支給を町が行っているためである。</a:t>
          </a:r>
        </a:p>
        <a:p>
          <a:r>
            <a:rPr kumimoji="1" lang="ja-JP" altLang="en-US" sz="1300">
              <a:latin typeface="ＭＳ Ｐゴシック" panose="020B0600070205080204" pitchFamily="50" charset="-128"/>
              <a:ea typeface="ＭＳ Ｐゴシック" panose="020B0600070205080204" pitchFamily="50" charset="-128"/>
            </a:rPr>
            <a:t>　普通建設事業については、令和６年度は小値賀港新ターミナル改修事業、し尿処理場補修事業及びマイクロ無線による超高速ブロードバンド環境整備事業等を実施したことにより、前年度より普通建設事業費が</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％増加となり、類似団体平均を上回っている。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簡易水道事業会計と下水道事業会計が令和６年度から公営企業会計へ移行したことにより、前年度より繰出金は減少し、補助費等と投資及び出資金が増加している。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2,115
2,097
25.50
4,290,568
4,082,801
117,028
2,164,187
3,625,783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59062</xdr:rowOff>
    </xdr:from>
    <xdr:to>
      <xdr:col>24</xdr:col>
      <xdr:colOff>63500</xdr:colOff>
      <xdr:row>36</xdr:row>
      <xdr:rowOff>141891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31262"/>
          <a:ext cx="8382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141891</xdr:rowOff>
    </xdr:from>
    <xdr:to>
      <xdr:col>19</xdr:col>
      <xdr:colOff>177800</xdr:colOff>
      <xdr:row>36</xdr:row>
      <xdr:rowOff>153073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14091"/>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151968</xdr:rowOff>
    </xdr:from>
    <xdr:to>
      <xdr:col>15</xdr:col>
      <xdr:colOff>50800</xdr:colOff>
      <xdr:row>36</xdr:row>
      <xdr:rowOff>153073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24168"/>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151968</xdr:rowOff>
    </xdr:from>
    <xdr:to>
      <xdr:col>10</xdr:col>
      <xdr:colOff>114300</xdr:colOff>
      <xdr:row>37</xdr:row>
      <xdr:rowOff>11056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24168"/>
          <a:ext cx="889000" cy="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8262</xdr:rowOff>
    </xdr:from>
    <xdr:to>
      <xdr:col>24</xdr:col>
      <xdr:colOff>114300</xdr:colOff>
      <xdr:row>36</xdr:row>
      <xdr:rowOff>109862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31139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91091</xdr:rowOff>
    </xdr:from>
    <xdr:to>
      <xdr:col>20</xdr:col>
      <xdr:colOff>38100</xdr:colOff>
      <xdr:row>37</xdr:row>
      <xdr:rowOff>21241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37768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102273</xdr:rowOff>
    </xdr:from>
    <xdr:to>
      <xdr:col>15</xdr:col>
      <xdr:colOff>101600</xdr:colOff>
      <xdr:row>37</xdr:row>
      <xdr:rowOff>32423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48950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101168</xdr:rowOff>
    </xdr:from>
    <xdr:to>
      <xdr:col>10</xdr:col>
      <xdr:colOff>165100</xdr:colOff>
      <xdr:row>37</xdr:row>
      <xdr:rowOff>31318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47845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4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131706</xdr:rowOff>
    </xdr:from>
    <xdr:to>
      <xdr:col>6</xdr:col>
      <xdr:colOff>38100</xdr:colOff>
      <xdr:row>37</xdr:row>
      <xdr:rowOff>61856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0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78383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133876</xdr:rowOff>
    </xdr:from>
    <xdr:to>
      <xdr:col>24</xdr:col>
      <xdr:colOff>63500</xdr:colOff>
      <xdr:row>58</xdr:row>
      <xdr:rowOff>1036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06526"/>
          <a:ext cx="838200" cy="3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1036</xdr:rowOff>
    </xdr:from>
    <xdr:to>
      <xdr:col>19</xdr:col>
      <xdr:colOff>177800</xdr:colOff>
      <xdr:row>58</xdr:row>
      <xdr:rowOff>3178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45136"/>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3178</xdr:rowOff>
    </xdr:from>
    <xdr:to>
      <xdr:col>15</xdr:col>
      <xdr:colOff>50800</xdr:colOff>
      <xdr:row>58</xdr:row>
      <xdr:rowOff>9966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47278"/>
          <a:ext cx="889000" cy="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154987</xdr:rowOff>
    </xdr:from>
    <xdr:to>
      <xdr:col>10</xdr:col>
      <xdr:colOff>114300</xdr:colOff>
      <xdr:row>58</xdr:row>
      <xdr:rowOff>9966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7637"/>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83076</xdr:rowOff>
    </xdr:from>
    <xdr:to>
      <xdr:col>24</xdr:col>
      <xdr:colOff>114300</xdr:colOff>
      <xdr:row>58</xdr:row>
      <xdr:rowOff>13226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5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59223</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121686</xdr:rowOff>
    </xdr:from>
    <xdr:to>
      <xdr:col>20</xdr:col>
      <xdr:colOff>38100</xdr:colOff>
      <xdr:row>58</xdr:row>
      <xdr:rowOff>51836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42963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8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123828</xdr:rowOff>
    </xdr:from>
    <xdr:to>
      <xdr:col>15</xdr:col>
      <xdr:colOff>101600</xdr:colOff>
      <xdr:row>58</xdr:row>
      <xdr:rowOff>53978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45105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8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130616</xdr:rowOff>
    </xdr:from>
    <xdr:to>
      <xdr:col>10</xdr:col>
      <xdr:colOff>165100</xdr:colOff>
      <xdr:row>58</xdr:row>
      <xdr:rowOff>60766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51893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104187</xdr:rowOff>
    </xdr:from>
    <xdr:to>
      <xdr:col>6</xdr:col>
      <xdr:colOff>38100</xdr:colOff>
      <xdr:row>58</xdr:row>
      <xdr:rowOff>34337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25464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6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126425</xdr:rowOff>
    </xdr:from>
    <xdr:to>
      <xdr:col>24</xdr:col>
      <xdr:colOff>63500</xdr:colOff>
      <xdr:row>75</xdr:row>
      <xdr:rowOff>40638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13725"/>
          <a:ext cx="838200" cy="8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40638</xdr:rowOff>
    </xdr:from>
    <xdr:to>
      <xdr:col>19</xdr:col>
      <xdr:colOff>177800</xdr:colOff>
      <xdr:row>75</xdr:row>
      <xdr:rowOff>99724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99388"/>
          <a:ext cx="889000" cy="5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99724</xdr:rowOff>
    </xdr:from>
    <xdr:to>
      <xdr:col>15</xdr:col>
      <xdr:colOff>50800</xdr:colOff>
      <xdr:row>75</xdr:row>
      <xdr:rowOff>163573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58474"/>
          <a:ext cx="889000" cy="6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163573</xdr:rowOff>
    </xdr:from>
    <xdr:to>
      <xdr:col>10</xdr:col>
      <xdr:colOff>114300</xdr:colOff>
      <xdr:row>76</xdr:row>
      <xdr:rowOff>122304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22323"/>
          <a:ext cx="889000" cy="13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75625</xdr:rowOff>
    </xdr:from>
    <xdr:to>
      <xdr:col>24</xdr:col>
      <xdr:colOff>114300</xdr:colOff>
      <xdr:row>75</xdr:row>
      <xdr:rowOff>5775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6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98502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1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161288</xdr:rowOff>
    </xdr:from>
    <xdr:to>
      <xdr:col>20</xdr:col>
      <xdr:colOff>38100</xdr:colOff>
      <xdr:row>75</xdr:row>
      <xdr:rowOff>91438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107965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2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48924</xdr:rowOff>
    </xdr:from>
    <xdr:to>
      <xdr:col>15</xdr:col>
      <xdr:colOff>101600</xdr:colOff>
      <xdr:row>75</xdr:row>
      <xdr:rowOff>150524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0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167051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8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112772</xdr:rowOff>
    </xdr:from>
    <xdr:to>
      <xdr:col>10</xdr:col>
      <xdr:colOff>165100</xdr:colOff>
      <xdr:row>76</xdr:row>
      <xdr:rowOff>42921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715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59449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4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71504</xdr:rowOff>
    </xdr:from>
    <xdr:to>
      <xdr:col>6</xdr:col>
      <xdr:colOff>38100</xdr:colOff>
      <xdr:row>77</xdr:row>
      <xdr:rowOff>1654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0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18180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7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46141</xdr:rowOff>
    </xdr:from>
    <xdr:to>
      <xdr:col>24</xdr:col>
      <xdr:colOff>63500</xdr:colOff>
      <xdr:row>97</xdr:row>
      <xdr:rowOff>22352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05341"/>
          <a:ext cx="838200" cy="14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27442</xdr:rowOff>
    </xdr:from>
    <xdr:to>
      <xdr:col>19</xdr:col>
      <xdr:colOff>177800</xdr:colOff>
      <xdr:row>97</xdr:row>
      <xdr:rowOff>22352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15192"/>
          <a:ext cx="889000" cy="3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27442</xdr:rowOff>
    </xdr:from>
    <xdr:to>
      <xdr:col>15</xdr:col>
      <xdr:colOff>50800</xdr:colOff>
      <xdr:row>96</xdr:row>
      <xdr:rowOff>170382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15192"/>
          <a:ext cx="889000" cy="3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170382</xdr:rowOff>
    </xdr:from>
    <xdr:to>
      <xdr:col>10</xdr:col>
      <xdr:colOff>114300</xdr:colOff>
      <xdr:row>97</xdr:row>
      <xdr:rowOff>113120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29582"/>
          <a:ext cx="889000" cy="1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166791</xdr:rowOff>
    </xdr:from>
    <xdr:to>
      <xdr:col>24</xdr:col>
      <xdr:colOff>114300</xdr:colOff>
      <xdr:row>96</xdr:row>
      <xdr:rowOff>96941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18218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0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143002</xdr:rowOff>
    </xdr:from>
    <xdr:to>
      <xdr:col>20</xdr:col>
      <xdr:colOff>38100</xdr:colOff>
      <xdr:row>97</xdr:row>
      <xdr:rowOff>73152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89679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7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148092</xdr:rowOff>
    </xdr:from>
    <xdr:to>
      <xdr:col>15</xdr:col>
      <xdr:colOff>101600</xdr:colOff>
      <xdr:row>95</xdr:row>
      <xdr:rowOff>78242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94769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03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119582</xdr:rowOff>
    </xdr:from>
    <xdr:to>
      <xdr:col>10</xdr:col>
      <xdr:colOff>165100</xdr:colOff>
      <xdr:row>97</xdr:row>
      <xdr:rowOff>49732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66259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5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62320</xdr:rowOff>
    </xdr:from>
    <xdr:to>
      <xdr:col>6</xdr:col>
      <xdr:colOff>38100</xdr:colOff>
      <xdr:row>97</xdr:row>
      <xdr:rowOff>163920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8997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6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46134</xdr:rowOff>
    </xdr:from>
    <xdr:to>
      <xdr:col>55</xdr:col>
      <xdr:colOff>0</xdr:colOff>
      <xdr:row>57</xdr:row>
      <xdr:rowOff>89751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18784"/>
          <a:ext cx="838200" cy="4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38874</xdr:rowOff>
    </xdr:from>
    <xdr:to>
      <xdr:col>50</xdr:col>
      <xdr:colOff>114300</xdr:colOff>
      <xdr:row>57</xdr:row>
      <xdr:rowOff>46134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11524"/>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137685</xdr:rowOff>
    </xdr:from>
    <xdr:to>
      <xdr:col>45</xdr:col>
      <xdr:colOff>177800</xdr:colOff>
      <xdr:row>57</xdr:row>
      <xdr:rowOff>38874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38885"/>
          <a:ext cx="889000" cy="7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36992</xdr:rowOff>
    </xdr:from>
    <xdr:to>
      <xdr:col>41</xdr:col>
      <xdr:colOff>50800</xdr:colOff>
      <xdr:row>56</xdr:row>
      <xdr:rowOff>137685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38192"/>
          <a:ext cx="88900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38951</xdr:rowOff>
    </xdr:from>
    <xdr:to>
      <xdr:col>55</xdr:col>
      <xdr:colOff>50800</xdr:colOff>
      <xdr:row>57</xdr:row>
      <xdr:rowOff>140551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1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61828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6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166784</xdr:rowOff>
    </xdr:from>
    <xdr:to>
      <xdr:col>50</xdr:col>
      <xdr:colOff>165100</xdr:colOff>
      <xdr:row>57</xdr:row>
      <xdr:rowOff>96934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113461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4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159524</xdr:rowOff>
    </xdr:from>
    <xdr:to>
      <xdr:col>46</xdr:col>
      <xdr:colOff>38100</xdr:colOff>
      <xdr:row>57</xdr:row>
      <xdr:rowOff>89674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106201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3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86885</xdr:rowOff>
    </xdr:from>
    <xdr:to>
      <xdr:col>41</xdr:col>
      <xdr:colOff>101600</xdr:colOff>
      <xdr:row>57</xdr:row>
      <xdr:rowOff>17035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33562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463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157642</xdr:rowOff>
    </xdr:from>
    <xdr:to>
      <xdr:col>36</xdr:col>
      <xdr:colOff>165100</xdr:colOff>
      <xdr:row>56</xdr:row>
      <xdr:rowOff>87792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8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104319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6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161942</xdr:rowOff>
    </xdr:from>
    <xdr:to>
      <xdr:col>55</xdr:col>
      <xdr:colOff>0</xdr:colOff>
      <xdr:row>77</xdr:row>
      <xdr:rowOff>167211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63592"/>
          <a:ext cx="8382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43376</xdr:rowOff>
    </xdr:from>
    <xdr:to>
      <xdr:col>50</xdr:col>
      <xdr:colOff>114300</xdr:colOff>
      <xdr:row>77</xdr:row>
      <xdr:rowOff>167211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45026"/>
          <a:ext cx="889000" cy="1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103009</xdr:rowOff>
    </xdr:from>
    <xdr:to>
      <xdr:col>45</xdr:col>
      <xdr:colOff>177800</xdr:colOff>
      <xdr:row>77</xdr:row>
      <xdr:rowOff>43376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33209"/>
          <a:ext cx="889000" cy="11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103009</xdr:rowOff>
    </xdr:from>
    <xdr:to>
      <xdr:col>41</xdr:col>
      <xdr:colOff>50800</xdr:colOff>
      <xdr:row>77</xdr:row>
      <xdr:rowOff>17114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33209"/>
          <a:ext cx="889000" cy="8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111142</xdr:rowOff>
    </xdr:from>
    <xdr:to>
      <xdr:col>55</xdr:col>
      <xdr:colOff>50800</xdr:colOff>
      <xdr:row>78</xdr:row>
      <xdr:rowOff>41292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1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89569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9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116411</xdr:rowOff>
    </xdr:from>
    <xdr:to>
      <xdr:col>50</xdr:col>
      <xdr:colOff>165100</xdr:colOff>
      <xdr:row>78</xdr:row>
      <xdr:rowOff>46561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1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37688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1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164026</xdr:rowOff>
    </xdr:from>
    <xdr:to>
      <xdr:col>46</xdr:col>
      <xdr:colOff>38100</xdr:colOff>
      <xdr:row>77</xdr:row>
      <xdr:rowOff>94176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110703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52209</xdr:rowOff>
    </xdr:from>
    <xdr:to>
      <xdr:col>41</xdr:col>
      <xdr:colOff>101600</xdr:colOff>
      <xdr:row>76</xdr:row>
      <xdr:rowOff>153809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170337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5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137764</xdr:rowOff>
    </xdr:from>
    <xdr:to>
      <xdr:col>36</xdr:col>
      <xdr:colOff>165100</xdr:colOff>
      <xdr:row>77</xdr:row>
      <xdr:rowOff>67914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84440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4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70352</xdr:rowOff>
    </xdr:from>
    <xdr:to>
      <xdr:col>55</xdr:col>
      <xdr:colOff>0</xdr:colOff>
      <xdr:row>98</xdr:row>
      <xdr:rowOff>133809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72452"/>
          <a:ext cx="838200" cy="6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95803</xdr:rowOff>
    </xdr:from>
    <xdr:to>
      <xdr:col>50</xdr:col>
      <xdr:colOff>114300</xdr:colOff>
      <xdr:row>98</xdr:row>
      <xdr:rowOff>133809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97903"/>
          <a:ext cx="889000" cy="3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89787</xdr:rowOff>
    </xdr:from>
    <xdr:to>
      <xdr:col>45</xdr:col>
      <xdr:colOff>177800</xdr:colOff>
      <xdr:row>98</xdr:row>
      <xdr:rowOff>95803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91887"/>
          <a:ext cx="8890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89787</xdr:rowOff>
    </xdr:from>
    <xdr:to>
      <xdr:col>41</xdr:col>
      <xdr:colOff>50800</xdr:colOff>
      <xdr:row>99</xdr:row>
      <xdr:rowOff>22107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91887"/>
          <a:ext cx="889000" cy="10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19552</xdr:rowOff>
    </xdr:from>
    <xdr:to>
      <xdr:col>55</xdr:col>
      <xdr:colOff>50800</xdr:colOff>
      <xdr:row>98</xdr:row>
      <xdr:rowOff>121152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169429</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0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83009</xdr:rowOff>
    </xdr:from>
    <xdr:to>
      <xdr:col>50</xdr:col>
      <xdr:colOff>165100</xdr:colOff>
      <xdr:row>99</xdr:row>
      <xdr:rowOff>13159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4286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45003</xdr:rowOff>
    </xdr:from>
    <xdr:to>
      <xdr:col>46</xdr:col>
      <xdr:colOff>38100</xdr:colOff>
      <xdr:row>98</xdr:row>
      <xdr:rowOff>146603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137730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3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38987</xdr:rowOff>
    </xdr:from>
    <xdr:to>
      <xdr:col>41</xdr:col>
      <xdr:colOff>101600</xdr:colOff>
      <xdr:row>98</xdr:row>
      <xdr:rowOff>140587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4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131714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3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142757</xdr:rowOff>
    </xdr:from>
    <xdr:to>
      <xdr:col>36</xdr:col>
      <xdr:colOff>165100</xdr:colOff>
      <xdr:row>99</xdr:row>
      <xdr:rowOff>72907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64034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152951</xdr:rowOff>
    </xdr:from>
    <xdr:to>
      <xdr:col>85</xdr:col>
      <xdr:colOff>127000</xdr:colOff>
      <xdr:row>38</xdr:row>
      <xdr:rowOff>31496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96601"/>
          <a:ext cx="838200" cy="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31496</xdr:rowOff>
    </xdr:from>
    <xdr:to>
      <xdr:col>81</xdr:col>
      <xdr:colOff>50800</xdr:colOff>
      <xdr:row>38</xdr:row>
      <xdr:rowOff>36304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46596"/>
          <a:ext cx="889000" cy="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139731</xdr:rowOff>
    </xdr:from>
    <xdr:to>
      <xdr:col>76</xdr:col>
      <xdr:colOff>114300</xdr:colOff>
      <xdr:row>38</xdr:row>
      <xdr:rowOff>36304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83381"/>
          <a:ext cx="889000" cy="6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139731</xdr:rowOff>
    </xdr:from>
    <xdr:to>
      <xdr:col>71</xdr:col>
      <xdr:colOff>177800</xdr:colOff>
      <xdr:row>38</xdr:row>
      <xdr:rowOff>57693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83381"/>
          <a:ext cx="889000" cy="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102151</xdr:rowOff>
    </xdr:from>
    <xdr:to>
      <xdr:col>85</xdr:col>
      <xdr:colOff>177800</xdr:colOff>
      <xdr:row>38</xdr:row>
      <xdr:rowOff>32301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80578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152146</xdr:rowOff>
    </xdr:from>
    <xdr:to>
      <xdr:col>81</xdr:col>
      <xdr:colOff>101600</xdr:colOff>
      <xdr:row>38</xdr:row>
      <xdr:rowOff>82296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73423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156954</xdr:rowOff>
    </xdr:from>
    <xdr:to>
      <xdr:col>76</xdr:col>
      <xdr:colOff>165100</xdr:colOff>
      <xdr:row>38</xdr:row>
      <xdr:rowOff>87105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06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78231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88931</xdr:rowOff>
    </xdr:from>
    <xdr:to>
      <xdr:col>72</xdr:col>
      <xdr:colOff>38100</xdr:colOff>
      <xdr:row>38</xdr:row>
      <xdr:rowOff>19081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35608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0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6893</xdr:rowOff>
    </xdr:from>
    <xdr:to>
      <xdr:col>67</xdr:col>
      <xdr:colOff>101600</xdr:colOff>
      <xdr:row>38</xdr:row>
      <xdr:rowOff>108493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2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99620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1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107595</xdr:rowOff>
    </xdr:from>
    <xdr:to>
      <xdr:col>85</xdr:col>
      <xdr:colOff>127000</xdr:colOff>
      <xdr:row>57</xdr:row>
      <xdr:rowOff>125138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80245"/>
          <a:ext cx="838200" cy="1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125138</xdr:rowOff>
    </xdr:from>
    <xdr:to>
      <xdr:col>81</xdr:col>
      <xdr:colOff>50800</xdr:colOff>
      <xdr:row>58</xdr:row>
      <xdr:rowOff>67832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97788"/>
          <a:ext cx="889000" cy="1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26001</xdr:rowOff>
    </xdr:from>
    <xdr:to>
      <xdr:col>76</xdr:col>
      <xdr:colOff>114300</xdr:colOff>
      <xdr:row>58</xdr:row>
      <xdr:rowOff>67832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70101"/>
          <a:ext cx="889000" cy="4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26001</xdr:rowOff>
    </xdr:from>
    <xdr:to>
      <xdr:col>71</xdr:col>
      <xdr:colOff>177800</xdr:colOff>
      <xdr:row>58</xdr:row>
      <xdr:rowOff>39016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70101"/>
          <a:ext cx="889000" cy="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56795</xdr:rowOff>
    </xdr:from>
    <xdr:to>
      <xdr:col>85</xdr:col>
      <xdr:colOff>177800</xdr:colOff>
      <xdr:row>57</xdr:row>
      <xdr:rowOff>158395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79672</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8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74338</xdr:rowOff>
    </xdr:from>
    <xdr:to>
      <xdr:col>81</xdr:col>
      <xdr:colOff>101600</xdr:colOff>
      <xdr:row>58</xdr:row>
      <xdr:rowOff>4488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21015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2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17032</xdr:rowOff>
    </xdr:from>
    <xdr:to>
      <xdr:col>76</xdr:col>
      <xdr:colOff>165100</xdr:colOff>
      <xdr:row>58</xdr:row>
      <xdr:rowOff>118632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109759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5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146651</xdr:rowOff>
    </xdr:from>
    <xdr:to>
      <xdr:col>72</xdr:col>
      <xdr:colOff>38100</xdr:colOff>
      <xdr:row>58</xdr:row>
      <xdr:rowOff>76801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1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93328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9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159666</xdr:rowOff>
    </xdr:from>
    <xdr:to>
      <xdr:col>67</xdr:col>
      <xdr:colOff>101600</xdr:colOff>
      <xdr:row>58</xdr:row>
      <xdr:rowOff>89816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3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106343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70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31564</xdr:rowOff>
    </xdr:from>
    <xdr:to>
      <xdr:col>85</xdr:col>
      <xdr:colOff>127000</xdr:colOff>
      <xdr:row>79</xdr:row>
      <xdr:rowOff>41422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76114"/>
          <a:ext cx="838200" cy="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41422</xdr:rowOff>
    </xdr:from>
    <xdr:to>
      <xdr:col>81</xdr:col>
      <xdr:colOff>50800</xdr:colOff>
      <xdr:row>79</xdr:row>
      <xdr:rowOff>42875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5972"/>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42875</xdr:rowOff>
    </xdr:from>
    <xdr:to>
      <xdr:col>76</xdr:col>
      <xdr:colOff>114300</xdr:colOff>
      <xdr:row>79</xdr:row>
      <xdr:rowOff>43007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7425"/>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35750</xdr:rowOff>
    </xdr:from>
    <xdr:to>
      <xdr:col>71</xdr:col>
      <xdr:colOff>177800</xdr:colOff>
      <xdr:row>79</xdr:row>
      <xdr:rowOff>43007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0300"/>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152214</xdr:rowOff>
    </xdr:from>
    <xdr:to>
      <xdr:col>85</xdr:col>
      <xdr:colOff>177800</xdr:colOff>
      <xdr:row>79</xdr:row>
      <xdr:rowOff>82364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115257</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162072</xdr:rowOff>
    </xdr:from>
    <xdr:to>
      <xdr:col>81</xdr:col>
      <xdr:colOff>101600</xdr:colOff>
      <xdr:row>79</xdr:row>
      <xdr:rowOff>92222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83349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163525</xdr:rowOff>
    </xdr:from>
    <xdr:to>
      <xdr:col>76</xdr:col>
      <xdr:colOff>165100</xdr:colOff>
      <xdr:row>79</xdr:row>
      <xdr:rowOff>93675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84802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163657</xdr:rowOff>
    </xdr:from>
    <xdr:to>
      <xdr:col>72</xdr:col>
      <xdr:colOff>38100</xdr:colOff>
      <xdr:row>79</xdr:row>
      <xdr:rowOff>93807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84934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156400</xdr:rowOff>
    </xdr:from>
    <xdr:to>
      <xdr:col>67</xdr:col>
      <xdr:colOff>101600</xdr:colOff>
      <xdr:row>79</xdr:row>
      <xdr:rowOff>86550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77677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14908</xdr:rowOff>
    </xdr:from>
    <xdr:to>
      <xdr:col>85</xdr:col>
      <xdr:colOff>127000</xdr:colOff>
      <xdr:row>97</xdr:row>
      <xdr:rowOff>18228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45558"/>
          <a:ext cx="838200" cy="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14908</xdr:rowOff>
    </xdr:from>
    <xdr:to>
      <xdr:col>81</xdr:col>
      <xdr:colOff>50800</xdr:colOff>
      <xdr:row>97</xdr:row>
      <xdr:rowOff>40554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45558"/>
          <a:ext cx="8890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40554</xdr:rowOff>
    </xdr:from>
    <xdr:to>
      <xdr:col>76</xdr:col>
      <xdr:colOff>114300</xdr:colOff>
      <xdr:row>97</xdr:row>
      <xdr:rowOff>56290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71204"/>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56290</xdr:rowOff>
    </xdr:from>
    <xdr:to>
      <xdr:col>71</xdr:col>
      <xdr:colOff>177800</xdr:colOff>
      <xdr:row>97</xdr:row>
      <xdr:rowOff>76707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86940"/>
          <a:ext cx="889000" cy="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138878</xdr:rowOff>
    </xdr:from>
    <xdr:to>
      <xdr:col>85</xdr:col>
      <xdr:colOff>177800</xdr:colOff>
      <xdr:row>97</xdr:row>
      <xdr:rowOff>69028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161755</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4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135558</xdr:rowOff>
    </xdr:from>
    <xdr:to>
      <xdr:col>81</xdr:col>
      <xdr:colOff>101600</xdr:colOff>
      <xdr:row>97</xdr:row>
      <xdr:rowOff>65708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9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82235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6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161204</xdr:rowOff>
    </xdr:from>
    <xdr:to>
      <xdr:col>76</xdr:col>
      <xdr:colOff>165100</xdr:colOff>
      <xdr:row>97</xdr:row>
      <xdr:rowOff>91354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2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107881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9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5490</xdr:rowOff>
    </xdr:from>
    <xdr:to>
      <xdr:col>72</xdr:col>
      <xdr:colOff>38100</xdr:colOff>
      <xdr:row>97</xdr:row>
      <xdr:rowOff>107090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3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123617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41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25907</xdr:rowOff>
    </xdr:from>
    <xdr:to>
      <xdr:col>67</xdr:col>
      <xdr:colOff>101600</xdr:colOff>
      <xdr:row>97</xdr:row>
      <xdr:rowOff>127507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144034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43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136467</xdr:rowOff>
    </xdr:from>
    <xdr:to>
      <xdr:col>116</xdr:col>
      <xdr:colOff>63500</xdr:colOff>
      <xdr:row>38</xdr:row>
      <xdr:rowOff>35262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137217"/>
          <a:ext cx="838200" cy="4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154522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66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136467</xdr:rowOff>
    </xdr:from>
    <xdr:to>
      <xdr:col>111</xdr:col>
      <xdr:colOff>177800</xdr:colOff>
      <xdr:row>36</xdr:row>
      <xdr:rowOff>131699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137217"/>
          <a:ext cx="889000" cy="16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104099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7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131699</xdr:rowOff>
    </xdr:from>
    <xdr:to>
      <xdr:col>107</xdr:col>
      <xdr:colOff>50800</xdr:colOff>
      <xdr:row>37</xdr:row>
      <xdr:rowOff>41598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9545300" y="6303899"/>
          <a:ext cx="889000" cy="8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111479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798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41598</xdr:rowOff>
    </xdr:from>
    <xdr:to>
      <xdr:col>102</xdr:col>
      <xdr:colOff>114300</xdr:colOff>
      <xdr:row>37</xdr:row>
      <xdr:rowOff>167393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385248"/>
          <a:ext cx="889000" cy="12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118076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804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124118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810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155913</xdr:rowOff>
    </xdr:from>
    <xdr:to>
      <xdr:col>116</xdr:col>
      <xdr:colOff>114300</xdr:colOff>
      <xdr:row>38</xdr:row>
      <xdr:rowOff>86063</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7340</xdr:rowOff>
    </xdr:from>
    <xdr:ext cx="469744"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3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85667</xdr:rowOff>
    </xdr:from>
    <xdr:to>
      <xdr:col>112</xdr:col>
      <xdr:colOff>38100</xdr:colOff>
      <xdr:row>36</xdr:row>
      <xdr:rowOff>15817</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0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32344</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056111" y="58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80899</xdr:rowOff>
    </xdr:from>
    <xdr:to>
      <xdr:col>107</xdr:col>
      <xdr:colOff>101600</xdr:colOff>
      <xdr:row>37</xdr:row>
      <xdr:rowOff>11049</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27576</xdr:rowOff>
    </xdr:from>
    <xdr:ext cx="534377"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167111" y="60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162248</xdr:rowOff>
    </xdr:from>
    <xdr:to>
      <xdr:col>102</xdr:col>
      <xdr:colOff>165100</xdr:colOff>
      <xdr:row>37</xdr:row>
      <xdr:rowOff>92398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3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108925</xdr:rowOff>
    </xdr:from>
    <xdr:ext cx="534377"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278111" y="610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116593</xdr:rowOff>
    </xdr:from>
    <xdr:to>
      <xdr:col>98</xdr:col>
      <xdr:colOff>38100</xdr:colOff>
      <xdr:row>38</xdr:row>
      <xdr:rowOff>46743</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63270</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21428" y="623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主に総務費、民生費、</a:t>
          </a:r>
          <a:r>
            <a:rPr kumimoji="1" lang="ja-JP" altLang="en-US" sz="1100">
              <a:solidFill>
                <a:schemeClr val="dk1"/>
              </a:solidFill>
              <a:effectLst/>
              <a:latin typeface="+mn-lt"/>
              <a:ea typeface="+mn-ea"/>
              <a:cs typeface="+mn-cs"/>
            </a:rPr>
            <a:t>衛生費、土木費、消防費、教育費、災害復旧費</a:t>
          </a:r>
          <a:r>
            <a:rPr kumimoji="1" lang="ja-JP" altLang="ja-JP" sz="1100">
              <a:solidFill>
                <a:schemeClr val="dk1"/>
              </a:solidFill>
              <a:effectLst/>
              <a:latin typeface="+mn-lt"/>
              <a:ea typeface="+mn-ea"/>
              <a:cs typeface="+mn-cs"/>
            </a:rPr>
            <a:t>が増加している。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総務費については、</a:t>
          </a:r>
          <a:r>
            <a:rPr kumimoji="1" lang="ja-JP" altLang="en-US" sz="1100">
              <a:solidFill>
                <a:schemeClr val="dk1"/>
              </a:solidFill>
              <a:effectLst/>
              <a:latin typeface="+mn-lt"/>
              <a:ea typeface="+mn-ea"/>
              <a:cs typeface="+mn-cs"/>
            </a:rPr>
            <a:t>定住促進住宅整備事業、マイクロ無線による超高速ブロードバンド環境整備工事</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小値賀港新ターミナルビル改修工事</a:t>
          </a:r>
          <a:r>
            <a:rPr kumimoji="1" lang="ja-JP" altLang="ja-JP" sz="1100">
              <a:solidFill>
                <a:schemeClr val="dk1"/>
              </a:solidFill>
              <a:effectLst/>
              <a:latin typeface="+mn-lt"/>
              <a:ea typeface="+mn-ea"/>
              <a:cs typeface="+mn-cs"/>
            </a:rPr>
            <a:t>等に係る費用の増が主な要因である。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民生費については、</a:t>
          </a:r>
          <a:r>
            <a:rPr kumimoji="1" lang="ja-JP" altLang="en-US" sz="1100">
              <a:solidFill>
                <a:schemeClr val="dk1"/>
              </a:solidFill>
              <a:effectLst/>
              <a:latin typeface="+mn-lt"/>
              <a:ea typeface="+mn-ea"/>
              <a:cs typeface="+mn-cs"/>
            </a:rPr>
            <a:t>小値賀こども園改修事業や調整給付金（定額減税関係）</a:t>
          </a:r>
          <a:r>
            <a:rPr kumimoji="1" lang="ja-JP" altLang="ja-JP" sz="1100">
              <a:solidFill>
                <a:schemeClr val="dk1"/>
              </a:solidFill>
              <a:effectLst/>
              <a:latin typeface="+mn-lt"/>
              <a:ea typeface="+mn-ea"/>
              <a:cs typeface="+mn-cs"/>
            </a:rPr>
            <a:t>等に係る費用の増が主な要因である。</a:t>
          </a:r>
          <a:r>
            <a:rPr kumimoji="1" lang="ja-JP" altLang="en-US" sz="1100">
              <a:solidFill>
                <a:schemeClr val="dk1"/>
              </a:solidFill>
              <a:effectLst/>
              <a:latin typeface="+mn-lt"/>
              <a:ea typeface="+mn-ea"/>
              <a:cs typeface="+mn-cs"/>
            </a:rPr>
            <a:t>衛生費については、新型コロナウイルス予防接種健康被害給付費負担金、国民健康保険診療所特別会計繰出金や簡易水道事業会計補助金等に係る費用の増が主な要因である。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下水道事業会計補助金</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下水道事業会計出資金</a:t>
          </a:r>
          <a:r>
            <a:rPr kumimoji="1" lang="ja-JP" altLang="ja-JP" sz="1100">
              <a:solidFill>
                <a:schemeClr val="dk1"/>
              </a:solidFill>
              <a:effectLst/>
              <a:latin typeface="+mn-lt"/>
              <a:ea typeface="+mn-ea"/>
              <a:cs typeface="+mn-cs"/>
            </a:rPr>
            <a:t>等に係る費用の増が主な要因である。</a:t>
          </a:r>
          <a:r>
            <a:rPr kumimoji="1" lang="ja-JP" altLang="en-US" sz="1100">
              <a:solidFill>
                <a:schemeClr val="dk1"/>
              </a:solidFill>
              <a:effectLst/>
              <a:latin typeface="+mn-lt"/>
              <a:ea typeface="+mn-ea"/>
              <a:cs typeface="+mn-cs"/>
            </a:rPr>
            <a:t>消防費については、第７分団消防ポンプ自動車購入費等に係る費用の増が主な要因である。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旧野首教会保存修理事業等に係る費用の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が主な要因である。災害復旧費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農地災害復旧工事測量設計業務委託料や町道災害復旧工事測量設計業務委託料等に係る費用の増が主な要因である。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・財政調整基金残高については、取崩しを行わず、前年度とほぼ同額を維持している。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・実質収支については、</a:t>
          </a:r>
          <a:r>
            <a:rPr kumimoji="1" lang="en-US" altLang="ja-JP" sz="1200">
              <a:latin typeface="ＭＳ ゴシック" pitchFamily="49" charset="-128"/>
              <a:ea typeface="ＭＳ ゴシック" pitchFamily="49" charset="-128"/>
            </a:rPr>
            <a:t>117</a:t>
          </a:r>
          <a:r>
            <a:rPr kumimoji="1" lang="ja-JP" altLang="en-US" sz="1200">
              <a:latin typeface="ＭＳ ゴシック" pitchFamily="49" charset="-128"/>
              <a:ea typeface="ＭＳ ゴシック" pitchFamily="49" charset="-128"/>
            </a:rPr>
            <a:t>百万円となっており、普通交付税の影響で標準財政規模の増減があるものの、例年</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％で推移している。</a:t>
          </a:r>
        </a:p>
        <a:p>
          <a:r>
            <a:rPr kumimoji="1" lang="ja-JP" altLang="en-US" sz="1200">
              <a:latin typeface="ＭＳ ゴシック" pitchFamily="49" charset="-128"/>
              <a:ea typeface="ＭＳ ゴシック" pitchFamily="49" charset="-128"/>
            </a:rPr>
            <a:t>・単年度実質収支については、取崩しを行わなかったものの、前年度と比べ積立ができなかったため、赤字となっている。今後も健全な財政運営に努める。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全会計において、連結実質赤字額は発生していない。一般会計においては、前年度より実質収支が減少し、歳入の普通交付税において標準財政規模が減少となり、単年度収支が赤字となったため、前年度比</a:t>
          </a:r>
          <a:r>
            <a:rPr kumimoji="1" lang="en-US" altLang="ja-JP" sz="1200">
              <a:latin typeface="ＭＳ ゴシック" pitchFamily="49" charset="-128"/>
              <a:ea typeface="ＭＳ ゴシック" pitchFamily="49" charset="-128"/>
            </a:rPr>
            <a:t>0.58</a:t>
          </a:r>
          <a:r>
            <a:rPr kumimoji="1" lang="ja-JP" altLang="en-US" sz="1200">
              <a:latin typeface="ＭＳ ゴシック" pitchFamily="49" charset="-128"/>
              <a:ea typeface="ＭＳ ゴシック" pitchFamily="49" charset="-128"/>
            </a:rPr>
            <a:t>ポイントの減少となっている。</a:t>
          </a:r>
        </a:p>
        <a:p>
          <a:r>
            <a:rPr kumimoji="1" lang="ja-JP" altLang="en-US" sz="1200">
              <a:latin typeface="ＭＳ ゴシック" pitchFamily="49" charset="-128"/>
              <a:ea typeface="ＭＳ ゴシック" pitchFamily="49" charset="-128"/>
            </a:rPr>
            <a:t>　下水道事業会計と簡易水道事業会計においては、令和６年度から特別会計から公営企業会計移行したため、皆増となっている。今後も計画的な財政運営に努める。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4290568</v>
      </c>
      <c r="BO4" s="371"/>
      <c r="BP4" s="371"/>
      <c r="BQ4" s="371"/>
      <c r="BR4" s="371"/>
      <c r="BS4" s="371"/>
      <c r="BT4" s="371"/>
      <c r="BU4" s="372"/>
      <c r="BV4" s="370">
        <v>3934647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5.4</v>
      </c>
      <c r="CU4" s="377"/>
      <c r="CV4" s="377"/>
      <c r="CW4" s="377"/>
      <c r="CX4" s="377"/>
      <c r="CY4" s="377"/>
      <c r="CZ4" s="377"/>
      <c r="DA4" s="378"/>
      <c r="DB4" s="376">
        <v>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4082801</v>
      </c>
      <c r="BO5" s="408"/>
      <c r="BP5" s="408"/>
      <c r="BQ5" s="408"/>
      <c r="BR5" s="408"/>
      <c r="BS5" s="408"/>
      <c r="BT5" s="408"/>
      <c r="BU5" s="409"/>
      <c r="BV5" s="407">
        <v>3739817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84.6</v>
      </c>
      <c r="CU5" s="405"/>
      <c r="CV5" s="405"/>
      <c r="CW5" s="405"/>
      <c r="CX5" s="405"/>
      <c r="CY5" s="405"/>
      <c r="CZ5" s="405"/>
      <c r="DA5" s="406"/>
      <c r="DB5" s="404">
        <v>82.7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207767</v>
      </c>
      <c r="BO6" s="408"/>
      <c r="BP6" s="408"/>
      <c r="BQ6" s="408"/>
      <c r="BR6" s="408"/>
      <c r="BS6" s="408"/>
      <c r="BT6" s="408"/>
      <c r="BU6" s="409"/>
      <c r="BV6" s="407">
        <v>194830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84.7</v>
      </c>
      <c r="CU6" s="445"/>
      <c r="CV6" s="445"/>
      <c r="CW6" s="445"/>
      <c r="CX6" s="445"/>
      <c r="CY6" s="445"/>
      <c r="CZ6" s="445"/>
      <c r="DA6" s="446"/>
      <c r="DB6" s="444">
        <v>83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90739</v>
      </c>
      <c r="BO7" s="408"/>
      <c r="BP7" s="408"/>
      <c r="BQ7" s="408"/>
      <c r="BR7" s="408"/>
      <c r="BS7" s="408"/>
      <c r="BT7" s="408"/>
      <c r="BU7" s="409"/>
      <c r="BV7" s="407">
        <v>64949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2164187</v>
      </c>
      <c r="CU7" s="408"/>
      <c r="CV7" s="408"/>
      <c r="CW7" s="408"/>
      <c r="CX7" s="408"/>
      <c r="CY7" s="408"/>
      <c r="CZ7" s="408"/>
      <c r="DA7" s="409"/>
      <c r="DB7" s="407">
        <v>2168606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117028</v>
      </c>
      <c r="BO8" s="408"/>
      <c r="BP8" s="408"/>
      <c r="BQ8" s="408"/>
      <c r="BR8" s="408"/>
      <c r="BS8" s="408"/>
      <c r="BT8" s="408"/>
      <c r="BU8" s="409"/>
      <c r="BV8" s="407">
        <v>129881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v>
      </c>
      <c r="CU8" s="448"/>
      <c r="CV8" s="448"/>
      <c r="CW8" s="448"/>
      <c r="CX8" s="448"/>
      <c r="CY8" s="448"/>
      <c r="CZ8" s="448"/>
      <c r="DA8" s="449"/>
      <c r="DB8" s="447">
        <v>0.1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2288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-12853</v>
      </c>
      <c r="BO9" s="408"/>
      <c r="BP9" s="408"/>
      <c r="BQ9" s="408"/>
      <c r="BR9" s="408"/>
      <c r="BS9" s="408"/>
      <c r="BT9" s="408"/>
      <c r="BU9" s="409"/>
      <c r="BV9" s="407">
        <v>-19682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15.3</v>
      </c>
      <c r="CU9" s="405"/>
      <c r="CV9" s="405"/>
      <c r="CW9" s="405"/>
      <c r="CX9" s="405"/>
      <c r="CY9" s="405"/>
      <c r="CZ9" s="405"/>
      <c r="DA9" s="406"/>
      <c r="DB9" s="404">
        <v>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2560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51</v>
      </c>
      <c r="BO10" s="408"/>
      <c r="BP10" s="408"/>
      <c r="BQ10" s="408"/>
      <c r="BR10" s="408"/>
      <c r="BS10" s="408"/>
      <c r="BT10" s="408"/>
      <c r="BU10" s="409"/>
      <c r="BV10" s="407">
        <v>48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2115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2097</v>
      </c>
      <c r="S13" s="492"/>
      <c r="T13" s="492"/>
      <c r="U13" s="492"/>
      <c r="V13" s="493"/>
      <c r="W13" s="423" t="s">
        <v>131</v>
      </c>
      <c r="X13" s="424"/>
      <c r="Y13" s="424"/>
      <c r="Z13" s="424"/>
      <c r="AA13" s="424"/>
      <c r="AB13" s="414"/>
      <c r="AC13" s="458">
        <v>322</v>
      </c>
      <c r="AD13" s="459"/>
      <c r="AE13" s="459"/>
      <c r="AF13" s="459"/>
      <c r="AG13" s="501"/>
      <c r="AH13" s="458">
        <v>396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-12802</v>
      </c>
      <c r="BO13" s="408"/>
      <c r="BP13" s="408"/>
      <c r="BQ13" s="408"/>
      <c r="BR13" s="408"/>
      <c r="BS13" s="408"/>
      <c r="BT13" s="408"/>
      <c r="BU13" s="409"/>
      <c r="BV13" s="407">
        <v>-19634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9.3000000000000007</v>
      </c>
      <c r="CU13" s="405"/>
      <c r="CV13" s="405"/>
      <c r="CW13" s="405"/>
      <c r="CX13" s="405"/>
      <c r="CY13" s="405"/>
      <c r="CZ13" s="405"/>
      <c r="DA13" s="406"/>
      <c r="DB13" s="404">
        <v>8.9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2181</v>
      </c>
      <c r="S14" s="492"/>
      <c r="T14" s="492"/>
      <c r="U14" s="492"/>
      <c r="V14" s="493"/>
      <c r="W14" s="397"/>
      <c r="X14" s="398"/>
      <c r="Y14" s="398"/>
      <c r="Z14" s="398"/>
      <c r="AA14" s="398"/>
      <c r="AB14" s="387"/>
      <c r="AC14" s="494">
        <v>28.8</v>
      </c>
      <c r="AD14" s="495"/>
      <c r="AE14" s="495"/>
      <c r="AF14" s="495"/>
      <c r="AG14" s="496"/>
      <c r="AH14" s="494">
        <v>32.700000000000003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2167</v>
      </c>
      <c r="S15" s="492"/>
      <c r="T15" s="492"/>
      <c r="U15" s="492"/>
      <c r="V15" s="493"/>
      <c r="W15" s="423" t="s">
        <v>137</v>
      </c>
      <c r="X15" s="424"/>
      <c r="Y15" s="424"/>
      <c r="Z15" s="424"/>
      <c r="AA15" s="424"/>
      <c r="AB15" s="414"/>
      <c r="AC15" s="458">
        <v>101</v>
      </c>
      <c r="AD15" s="459"/>
      <c r="AE15" s="459"/>
      <c r="AF15" s="459"/>
      <c r="AG15" s="501"/>
      <c r="AH15" s="458">
        <v>103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201023</v>
      </c>
      <c r="BO15" s="371"/>
      <c r="BP15" s="371"/>
      <c r="BQ15" s="371"/>
      <c r="BR15" s="371"/>
      <c r="BS15" s="371"/>
      <c r="BT15" s="371"/>
      <c r="BU15" s="372"/>
      <c r="BV15" s="370">
        <v>205950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9</v>
      </c>
      <c r="AD16" s="495"/>
      <c r="AE16" s="495"/>
      <c r="AF16" s="495"/>
      <c r="AG16" s="496"/>
      <c r="AH16" s="494">
        <v>8.5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2117569</v>
      </c>
      <c r="BO16" s="408"/>
      <c r="BP16" s="408"/>
      <c r="BQ16" s="408"/>
      <c r="BR16" s="408"/>
      <c r="BS16" s="408"/>
      <c r="BT16" s="408"/>
      <c r="BU16" s="409"/>
      <c r="BV16" s="407">
        <v>2117968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696</v>
      </c>
      <c r="AD17" s="459"/>
      <c r="AE17" s="459"/>
      <c r="AF17" s="459"/>
      <c r="AG17" s="501"/>
      <c r="AH17" s="458">
        <v>711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244207</v>
      </c>
      <c r="BO17" s="408"/>
      <c r="BP17" s="408"/>
      <c r="BQ17" s="408"/>
      <c r="BR17" s="408"/>
      <c r="BS17" s="408"/>
      <c r="BT17" s="408"/>
      <c r="BU17" s="409"/>
      <c r="BV17" s="407">
        <v>250914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25.5</v>
      </c>
      <c r="M18" s="531"/>
      <c r="N18" s="531"/>
      <c r="O18" s="531"/>
      <c r="P18" s="531"/>
      <c r="Q18" s="531"/>
      <c r="R18" s="532"/>
      <c r="S18" s="532"/>
      <c r="T18" s="532"/>
      <c r="U18" s="532"/>
      <c r="V18" s="533"/>
      <c r="W18" s="425"/>
      <c r="X18" s="426"/>
      <c r="Y18" s="426"/>
      <c r="Z18" s="426"/>
      <c r="AA18" s="426"/>
      <c r="AB18" s="417"/>
      <c r="AC18" s="534">
        <v>62.2</v>
      </c>
      <c r="AD18" s="535"/>
      <c r="AE18" s="535"/>
      <c r="AF18" s="535"/>
      <c r="AG18" s="536"/>
      <c r="AH18" s="534">
        <v>58.8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1845660</v>
      </c>
      <c r="BO18" s="408"/>
      <c r="BP18" s="408"/>
      <c r="BQ18" s="408"/>
      <c r="BR18" s="408"/>
      <c r="BS18" s="408"/>
      <c r="BT18" s="408"/>
      <c r="BU18" s="409"/>
      <c r="BV18" s="407">
        <v>1805418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90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2646354</v>
      </c>
      <c r="BO19" s="408"/>
      <c r="BP19" s="408"/>
      <c r="BQ19" s="408"/>
      <c r="BR19" s="408"/>
      <c r="BS19" s="408"/>
      <c r="BT19" s="408"/>
      <c r="BU19" s="409"/>
      <c r="BV19" s="407">
        <v>2622666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1126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3625783</v>
      </c>
      <c r="BO22" s="371"/>
      <c r="BP22" s="371"/>
      <c r="BQ22" s="371"/>
      <c r="BR22" s="371"/>
      <c r="BS22" s="371"/>
      <c r="BT22" s="371"/>
      <c r="BU22" s="372"/>
      <c r="BV22" s="370">
        <v>3438975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3531610</v>
      </c>
      <c r="BO23" s="408"/>
      <c r="BP23" s="408"/>
      <c r="BQ23" s="408"/>
      <c r="BR23" s="408"/>
      <c r="BS23" s="408"/>
      <c r="BT23" s="408"/>
      <c r="BU23" s="409"/>
      <c r="BV23" s="407">
        <v>3336046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5980</v>
      </c>
      <c r="R24" s="459"/>
      <c r="S24" s="459"/>
      <c r="T24" s="459"/>
      <c r="U24" s="459"/>
      <c r="V24" s="501"/>
      <c r="W24" s="553"/>
      <c r="X24" s="554"/>
      <c r="Y24" s="555"/>
      <c r="Z24" s="457" t="s">
        <v>162</v>
      </c>
      <c r="AA24" s="437"/>
      <c r="AB24" s="437"/>
      <c r="AC24" s="437"/>
      <c r="AD24" s="437"/>
      <c r="AE24" s="437"/>
      <c r="AF24" s="437"/>
      <c r="AG24" s="438"/>
      <c r="AH24" s="458">
        <v>60</v>
      </c>
      <c r="AI24" s="459"/>
      <c r="AJ24" s="459"/>
      <c r="AK24" s="459"/>
      <c r="AL24" s="501"/>
      <c r="AM24" s="458">
        <v>168180</v>
      </c>
      <c r="AN24" s="459"/>
      <c r="AO24" s="459"/>
      <c r="AP24" s="459"/>
      <c r="AQ24" s="459"/>
      <c r="AR24" s="501"/>
      <c r="AS24" s="458">
        <v>2803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2941936</v>
      </c>
      <c r="BO24" s="408"/>
      <c r="BP24" s="408"/>
      <c r="BQ24" s="408"/>
      <c r="BR24" s="408"/>
      <c r="BS24" s="408"/>
      <c r="BT24" s="408"/>
      <c r="BU24" s="409"/>
      <c r="BV24" s="407">
        <v>2674573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4950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23205</v>
      </c>
      <c r="BO25" s="371"/>
      <c r="BP25" s="371"/>
      <c r="BQ25" s="371"/>
      <c r="BR25" s="371"/>
      <c r="BS25" s="371"/>
      <c r="BT25" s="371"/>
      <c r="BU25" s="372"/>
      <c r="BV25" s="370">
        <v>10354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4860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7152</v>
      </c>
      <c r="AN26" s="459"/>
      <c r="AO26" s="459"/>
      <c r="AP26" s="459"/>
      <c r="AQ26" s="459"/>
      <c r="AR26" s="501"/>
      <c r="AS26" s="458">
        <v>2384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2550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103121</v>
      </c>
      <c r="BO27" s="527"/>
      <c r="BP27" s="527"/>
      <c r="BQ27" s="527"/>
      <c r="BR27" s="527"/>
      <c r="BS27" s="527"/>
      <c r="BT27" s="527"/>
      <c r="BU27" s="528"/>
      <c r="BV27" s="526">
        <v>103096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1980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423662</v>
      </c>
      <c r="BO28" s="371"/>
      <c r="BP28" s="371"/>
      <c r="BQ28" s="371"/>
      <c r="BR28" s="371"/>
      <c r="BS28" s="371"/>
      <c r="BT28" s="371"/>
      <c r="BU28" s="372"/>
      <c r="BV28" s="370">
        <v>423611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6</v>
      </c>
      <c r="M29" s="459"/>
      <c r="N29" s="459"/>
      <c r="O29" s="459"/>
      <c r="P29" s="501"/>
      <c r="Q29" s="458">
        <v>1800</v>
      </c>
      <c r="R29" s="459"/>
      <c r="S29" s="459"/>
      <c r="T29" s="459"/>
      <c r="U29" s="459"/>
      <c r="V29" s="501"/>
      <c r="W29" s="556"/>
      <c r="X29" s="557"/>
      <c r="Y29" s="558"/>
      <c r="Z29" s="457" t="s">
        <v>177</v>
      </c>
      <c r="AA29" s="437"/>
      <c r="AB29" s="437"/>
      <c r="AC29" s="437"/>
      <c r="AD29" s="437"/>
      <c r="AE29" s="437"/>
      <c r="AF29" s="437"/>
      <c r="AG29" s="438"/>
      <c r="AH29" s="458">
        <v>60</v>
      </c>
      <c r="AI29" s="459"/>
      <c r="AJ29" s="459"/>
      <c r="AK29" s="459"/>
      <c r="AL29" s="501"/>
      <c r="AM29" s="458">
        <v>168180</v>
      </c>
      <c r="AN29" s="459"/>
      <c r="AO29" s="459"/>
      <c r="AP29" s="459"/>
      <c r="AQ29" s="459"/>
      <c r="AR29" s="501"/>
      <c r="AS29" s="458">
        <v>2803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413545</v>
      </c>
      <c r="BO29" s="408"/>
      <c r="BP29" s="408"/>
      <c r="BQ29" s="408"/>
      <c r="BR29" s="408"/>
      <c r="BS29" s="408"/>
      <c r="BT29" s="408"/>
      <c r="BU29" s="409"/>
      <c r="BV29" s="407">
        <v>425439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1550556</v>
      </c>
      <c r="BO30" s="527"/>
      <c r="BP30" s="527"/>
      <c r="BQ30" s="527"/>
      <c r="BR30" s="527"/>
      <c r="BS30" s="527"/>
      <c r="BT30" s="527"/>
      <c r="BU30" s="528"/>
      <c r="BV30" s="526">
        <v>1687871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小値賀町簡易水道事業会計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IF('各会計、関係団体の財政状況及び健全化判断比率'!B34="","",'各会計、関係団体の財政状況及び健全化判断比率'!B34)</f>
        <v>小値賀町渡船事業特別会計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長崎県後期高齢者医療広域連合（普通会計）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小値賀交通株式会社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国民健康保険診療所特別会計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小値賀町下水道事業会計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長崎県後期高齢者医療広域連合（後期高齢者医療事業会計）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一般財団法人小値賀町担い手公社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小値賀町介護保険事業特別会計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長崎県市町村総合事務組合（一般会計）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小値賀町後期高齢者医療事業特別会計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長崎県市町村総合事務組合（市町村会館管理事業特別会計）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長崎県市町村総合事務組合（市町村会館馬町別館管理事業特別会計）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長崎県市町村総合事務組合（公平委員会事業特別会計）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長崎県市町村総合事務組合（行政不服審査会事業特別会計）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長崎県市町村総合事務組合（交通災害共済事業特別会計）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ps00lzblBexGsKQ/qplallZDnFm6ApapGOJLyOzexbOiYYA/CgPmU7bHJuXUYAlrVoTukJNYSgG8t0EriM5zg==" saltValue="ZLJZVb6jSAUEnIqQ4KKRy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5.68</v>
      </c>
      <c r="G34" s="33">
        <v>6.81</v>
      </c>
      <c r="H34" s="33">
        <v>7.05</v>
      </c>
      <c r="I34" s="33">
        <v>5.98</v>
      </c>
      <c r="J34" s="34">
        <v>5.4</v>
      </c>
      <c r="K34" s="22"/>
      <c r="L34" s="22"/>
      <c r="M34" s="22"/>
      <c r="N34" s="22"/>
      <c r="O34" s="22"/>
      <c r="P34" s="22"/>
    </row>
    <row r="35" spans="1:16" ht="39" customHeight="1" x14ac:dyDescent="0.15">
      <c r="A35" s="22"/>
      <c r="B35" s="35"/>
      <c r="C35" s="1145" t="s">
        <v>535</v>
      </c>
      <c r="D35" s="1146"/>
      <c r="E35" s="1147"/>
      <c r="F35" s="36" t="s">
        <v>488</v>
      </c>
      <c r="G35" s="37" t="s">
        <v>488</v>
      </c>
      <c r="H35" s="37" t="s">
        <v>488</v>
      </c>
      <c r="I35" s="37" t="s">
        <v>488</v>
      </c>
      <c r="J35" s="38">
        <v>2.2599999999999998</v>
      </c>
      <c r="K35" s="22"/>
      <c r="L35" s="22"/>
      <c r="M35" s="22"/>
      <c r="N35" s="22"/>
      <c r="O35" s="22"/>
      <c r="P35" s="22"/>
    </row>
    <row r="36" spans="1:16" ht="39" customHeight="1" x14ac:dyDescent="0.15">
      <c r="A36" s="22"/>
      <c r="B36" s="35"/>
      <c r="C36" s="1145" t="s">
        <v>536</v>
      </c>
      <c r="D36" s="1146"/>
      <c r="E36" s="1147"/>
      <c r="F36" s="36">
        <v>0.17</v>
      </c>
      <c r="G36" s="37">
        <v>0.46</v>
      </c>
      <c r="H36" s="37">
        <v>1.1200000000000001</v>
      </c>
      <c r="I36" s="37">
        <v>0.96</v>
      </c>
      <c r="J36" s="38">
        <v>1.21</v>
      </c>
      <c r="K36" s="22"/>
      <c r="L36" s="22"/>
      <c r="M36" s="22"/>
      <c r="N36" s="22"/>
      <c r="O36" s="22"/>
      <c r="P36" s="22"/>
    </row>
    <row r="37" spans="1:16" ht="39" customHeight="1" x14ac:dyDescent="0.15">
      <c r="A37" s="22"/>
      <c r="B37" s="35"/>
      <c r="C37" s="1145" t="s">
        <v>537</v>
      </c>
      <c r="D37" s="1146"/>
      <c r="E37" s="1147"/>
      <c r="F37" s="36">
        <v>0.56000000000000005</v>
      </c>
      <c r="G37" s="37">
        <v>1.73</v>
      </c>
      <c r="H37" s="37">
        <v>1.77</v>
      </c>
      <c r="I37" s="37">
        <v>0.78</v>
      </c>
      <c r="J37" s="38">
        <v>0.5</v>
      </c>
      <c r="K37" s="22"/>
      <c r="L37" s="22"/>
      <c r="M37" s="22"/>
      <c r="N37" s="22"/>
      <c r="O37" s="22"/>
      <c r="P37" s="22"/>
    </row>
    <row r="38" spans="1:16" ht="39" customHeight="1" x14ac:dyDescent="0.15">
      <c r="A38" s="22"/>
      <c r="B38" s="35"/>
      <c r="C38" s="1145" t="s">
        <v>538</v>
      </c>
      <c r="D38" s="1146"/>
      <c r="E38" s="1147"/>
      <c r="F38" s="36" t="s">
        <v>488</v>
      </c>
      <c r="G38" s="37" t="s">
        <v>488</v>
      </c>
      <c r="H38" s="37" t="s">
        <v>488</v>
      </c>
      <c r="I38" s="37" t="s">
        <v>488</v>
      </c>
      <c r="J38" s="38">
        <v>0.45</v>
      </c>
      <c r="K38" s="22"/>
      <c r="L38" s="22"/>
      <c r="M38" s="22"/>
      <c r="N38" s="22"/>
      <c r="O38" s="22"/>
      <c r="P38" s="22"/>
    </row>
    <row r="39" spans="1:16" ht="39" customHeight="1" x14ac:dyDescent="0.15">
      <c r="A39" s="22"/>
      <c r="B39" s="35"/>
      <c r="C39" s="1145" t="s">
        <v>539</v>
      </c>
      <c r="D39" s="1146"/>
      <c r="E39" s="1147"/>
      <c r="F39" s="36">
        <v>0.98</v>
      </c>
      <c r="G39" s="37">
        <v>0.63</v>
      </c>
      <c r="H39" s="37">
        <v>0.52</v>
      </c>
      <c r="I39" s="37">
        <v>0.37</v>
      </c>
      <c r="J39" s="38">
        <v>0.44</v>
      </c>
      <c r="K39" s="22"/>
      <c r="L39" s="22"/>
      <c r="M39" s="22"/>
      <c r="N39" s="22"/>
      <c r="O39" s="22"/>
      <c r="P39" s="22"/>
    </row>
    <row r="40" spans="1:16" ht="39" customHeight="1" x14ac:dyDescent="0.15">
      <c r="A40" s="22"/>
      <c r="B40" s="35"/>
      <c r="C40" s="1145" t="s">
        <v>540</v>
      </c>
      <c r="D40" s="1146"/>
      <c r="E40" s="1147"/>
      <c r="F40" s="36">
        <v>0.19</v>
      </c>
      <c r="G40" s="37">
        <v>0.26</v>
      </c>
      <c r="H40" s="37">
        <v>0.38</v>
      </c>
      <c r="I40" s="37">
        <v>0.35</v>
      </c>
      <c r="J40" s="38">
        <v>0.15</v>
      </c>
      <c r="K40" s="22"/>
      <c r="L40" s="22"/>
      <c r="M40" s="22"/>
      <c r="N40" s="22"/>
      <c r="O40" s="22"/>
      <c r="P40" s="22"/>
    </row>
    <row r="41" spans="1:16" ht="39" customHeight="1" x14ac:dyDescent="0.15">
      <c r="A41" s="22"/>
      <c r="B41" s="35"/>
      <c r="C41" s="1145" t="s">
        <v>541</v>
      </c>
      <c r="D41" s="1146"/>
      <c r="E41" s="1147"/>
      <c r="F41" s="36">
        <v>0.05</v>
      </c>
      <c r="G41" s="37">
        <v>0.02</v>
      </c>
      <c r="H41" s="37">
        <v>0.02</v>
      </c>
      <c r="I41" s="37">
        <v>0.1</v>
      </c>
      <c r="J41" s="38">
        <v>0.03</v>
      </c>
      <c r="K41" s="22"/>
      <c r="L41" s="22"/>
      <c r="M41" s="22"/>
      <c r="N41" s="22"/>
      <c r="O41" s="22"/>
      <c r="P41" s="22"/>
    </row>
    <row r="42" spans="1:16" ht="39" customHeight="1" x14ac:dyDescent="0.15">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9"/>
      <c r="E43" s="1150"/>
      <c r="F43" s="41">
        <v>0.34</v>
      </c>
      <c r="G43" s="42">
        <v>0.08</v>
      </c>
      <c r="H43" s="42">
        <v>0.71</v>
      </c>
      <c r="I43" s="42">
        <v>3</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u3U8P6eP/NTkqWvcKctKw7epim3SZ8kHVbdMIKcy+xZRkSCIPqF7qE56JeymGlgIwBXXBz/AAb7111Zr5BCHQ==" saltValue="LcYkBY6cGrEYCCCw3owI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3" zoomScale="85" zoomScaleNormal="85" zoomScaleSheetLayoutView="55" workbookViewId="0">
      <selection activeCell="O50" sqref="O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381</v>
      </c>
      <c r="L45" s="60">
        <v>397</v>
      </c>
      <c r="M45" s="60">
        <v>408</v>
      </c>
      <c r="N45" s="60">
        <v>426</v>
      </c>
      <c r="O45" s="61">
        <v>410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102</v>
      </c>
      <c r="L48" s="64">
        <v>107</v>
      </c>
      <c r="M48" s="64">
        <v>110</v>
      </c>
      <c r="N48" s="64">
        <v>108</v>
      </c>
      <c r="O48" s="65">
        <v>113</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488</v>
      </c>
      <c r="L49" s="64" t="s">
        <v>488</v>
      </c>
      <c r="M49" s="64" t="s">
        <v>488</v>
      </c>
      <c r="N49" s="64" t="s">
        <v>488</v>
      </c>
      <c r="O49" s="65" t="s">
        <v>488</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1</v>
      </c>
      <c r="M50" s="64">
        <v>1</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346</v>
      </c>
      <c r="L52" s="64">
        <v>353</v>
      </c>
      <c r="M52" s="64">
        <v>359</v>
      </c>
      <c r="N52" s="64">
        <v>361</v>
      </c>
      <c r="O52" s="65">
        <v>352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138</v>
      </c>
      <c r="L53" s="69">
        <v>152</v>
      </c>
      <c r="M53" s="69">
        <v>160</v>
      </c>
      <c r="N53" s="69">
        <v>173</v>
      </c>
      <c r="O53" s="70">
        <v>171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Spj1WwEFUN1Qah/mnAh21V4jO7uE7Urrs+6T2a3fkz8oHRMydl9Xsj+X4QWZEg6MzaOTsytH/ZOjE4OwdZ/HA==" saltValue="wfyvSW0HrJ2+vY7HtoLB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3532</v>
      </c>
      <c r="J41" s="344">
        <v>3533</v>
      </c>
      <c r="K41" s="344">
        <v>3474</v>
      </c>
      <c r="L41" s="344">
        <v>3439</v>
      </c>
      <c r="M41" s="345">
        <v>3626</v>
      </c>
    </row>
    <row r="42" spans="2:13" ht="27.75" customHeight="1" x14ac:dyDescent="0.15">
      <c r="B42" s="1186"/>
      <c r="C42" s="1187"/>
      <c r="D42" s="106"/>
      <c r="E42" s="1192" t="s">
        <v>32</v>
      </c>
      <c r="F42" s="1192"/>
      <c r="G42" s="1192"/>
      <c r="H42" s="1193"/>
      <c r="I42" s="346">
        <v>1</v>
      </c>
      <c r="J42" s="347">
        <v>1</v>
      </c>
      <c r="K42" s="347">
        <v>6</v>
      </c>
      <c r="L42" s="347">
        <v>10</v>
      </c>
      <c r="M42" s="348">
        <v>23</v>
      </c>
    </row>
    <row r="43" spans="2:13" ht="27.75" customHeight="1" x14ac:dyDescent="0.15">
      <c r="B43" s="1186"/>
      <c r="C43" s="1187"/>
      <c r="D43" s="106"/>
      <c r="E43" s="1192" t="s">
        <v>33</v>
      </c>
      <c r="F43" s="1192"/>
      <c r="G43" s="1192"/>
      <c r="H43" s="1193"/>
      <c r="I43" s="346">
        <v>1208</v>
      </c>
      <c r="J43" s="347">
        <v>1228</v>
      </c>
      <c r="K43" s="347">
        <v>1242</v>
      </c>
      <c r="L43" s="347">
        <v>1189</v>
      </c>
      <c r="M43" s="348">
        <v>1133</v>
      </c>
    </row>
    <row r="44" spans="2:13" ht="27.75" customHeight="1" x14ac:dyDescent="0.15">
      <c r="B44" s="1186"/>
      <c r="C44" s="1187"/>
      <c r="D44" s="106"/>
      <c r="E44" s="1192" t="s">
        <v>34</v>
      </c>
      <c r="F44" s="1192"/>
      <c r="G44" s="1192"/>
      <c r="H44" s="1193"/>
      <c r="I44" s="346" t="s">
        <v>488</v>
      </c>
      <c r="J44" s="347" t="s">
        <v>488</v>
      </c>
      <c r="K44" s="347" t="s">
        <v>488</v>
      </c>
      <c r="L44" s="347" t="s">
        <v>488</v>
      </c>
      <c r="M44" s="348" t="s">
        <v>488</v>
      </c>
    </row>
    <row r="45" spans="2:13" ht="27.75" customHeight="1" x14ac:dyDescent="0.15">
      <c r="B45" s="1186"/>
      <c r="C45" s="1187"/>
      <c r="D45" s="106"/>
      <c r="E45" s="1192" t="s">
        <v>35</v>
      </c>
      <c r="F45" s="1192"/>
      <c r="G45" s="1192"/>
      <c r="H45" s="1193"/>
      <c r="I45" s="346">
        <v>350</v>
      </c>
      <c r="J45" s="347">
        <v>323</v>
      </c>
      <c r="K45" s="347">
        <v>607</v>
      </c>
      <c r="L45" s="347">
        <v>309</v>
      </c>
      <c r="M45" s="348">
        <v>278</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3054</v>
      </c>
      <c r="J50" s="347">
        <v>3145</v>
      </c>
      <c r="K50" s="347">
        <v>2949</v>
      </c>
      <c r="L50" s="347">
        <v>2852</v>
      </c>
      <c r="M50" s="348">
        <v>2694</v>
      </c>
    </row>
    <row r="51" spans="2:13" ht="27.75" customHeight="1" x14ac:dyDescent="0.15">
      <c r="B51" s="1186"/>
      <c r="C51" s="1187"/>
      <c r="D51" s="106"/>
      <c r="E51" s="1192" t="s">
        <v>42</v>
      </c>
      <c r="F51" s="1192"/>
      <c r="G51" s="1192"/>
      <c r="H51" s="1193"/>
      <c r="I51" s="346">
        <v>65</v>
      </c>
      <c r="J51" s="347">
        <v>31</v>
      </c>
      <c r="K51" s="347">
        <v>27</v>
      </c>
      <c r="L51" s="347">
        <v>30</v>
      </c>
      <c r="M51" s="348">
        <v>20</v>
      </c>
    </row>
    <row r="52" spans="2:13" ht="27.75" customHeight="1" x14ac:dyDescent="0.15">
      <c r="B52" s="1188"/>
      <c r="C52" s="1189"/>
      <c r="D52" s="106"/>
      <c r="E52" s="1192" t="s">
        <v>43</v>
      </c>
      <c r="F52" s="1192"/>
      <c r="G52" s="1192"/>
      <c r="H52" s="1193"/>
      <c r="I52" s="346">
        <v>3412</v>
      </c>
      <c r="J52" s="347">
        <v>3649</v>
      </c>
      <c r="K52" s="347">
        <v>3721</v>
      </c>
      <c r="L52" s="347">
        <v>3788</v>
      </c>
      <c r="M52" s="348">
        <v>3888</v>
      </c>
    </row>
    <row r="53" spans="2:13" ht="27.75" customHeight="1" thickBot="1" x14ac:dyDescent="0.2">
      <c r="B53" s="1199" t="s">
        <v>19</v>
      </c>
      <c r="C53" s="1200"/>
      <c r="D53" s="110"/>
      <c r="E53" s="1201" t="s">
        <v>44</v>
      </c>
      <c r="F53" s="1201"/>
      <c r="G53" s="1201"/>
      <c r="H53" s="1202"/>
      <c r="I53" s="349">
        <v>-1439</v>
      </c>
      <c r="J53" s="350">
        <v>-1740</v>
      </c>
      <c r="K53" s="350">
        <v>-1368</v>
      </c>
      <c r="L53" s="350">
        <v>-1723</v>
      </c>
      <c r="M53" s="351">
        <v>-1542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pKXb3syEvNy26YphlPzdi4bR5xzM1zZ2QkahbickixRdJuGBmWbzLxUAeRtcNqtFl4Gwi7FoYQ/HN5rhNhK+w==" saltValue="QL9f2Nr6U4j97HiyCgKu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424</v>
      </c>
      <c r="G55" s="352">
        <v>424</v>
      </c>
      <c r="H55" s="353">
        <v>424</v>
      </c>
    </row>
    <row r="56" spans="2:8" ht="52.5" customHeight="1" x14ac:dyDescent="0.15">
      <c r="B56" s="122"/>
      <c r="C56" s="1213" t="s">
        <v>47</v>
      </c>
      <c r="D56" s="1213"/>
      <c r="E56" s="1214"/>
      <c r="F56" s="354">
        <v>433</v>
      </c>
      <c r="G56" s="354">
        <v>425</v>
      </c>
      <c r="H56" s="355">
        <v>414</v>
      </c>
    </row>
    <row r="57" spans="2:8" ht="53.25" customHeight="1" x14ac:dyDescent="0.15">
      <c r="B57" s="122"/>
      <c r="C57" s="1215" t="s">
        <v>48</v>
      </c>
      <c r="D57" s="1215"/>
      <c r="E57" s="1216"/>
      <c r="F57" s="356">
        <v>1789</v>
      </c>
      <c r="G57" s="356">
        <v>1688</v>
      </c>
      <c r="H57" s="357">
        <v>1551</v>
      </c>
    </row>
    <row r="58" spans="2:8" ht="45.75" customHeight="1" x14ac:dyDescent="0.15">
      <c r="B58" s="123"/>
      <c r="C58" s="1203" t="s">
        <v>560</v>
      </c>
      <c r="D58" s="1204"/>
      <c r="E58" s="1205"/>
      <c r="F58" s="358">
        <v>902</v>
      </c>
      <c r="G58" s="358">
        <v>786</v>
      </c>
      <c r="H58" s="359">
        <v>634</v>
      </c>
    </row>
    <row r="59" spans="2:8" ht="45.75" customHeight="1" x14ac:dyDescent="0.15">
      <c r="B59" s="123"/>
      <c r="C59" s="1203" t="s">
        <v>561</v>
      </c>
      <c r="D59" s="1204"/>
      <c r="E59" s="1205"/>
      <c r="F59" s="358">
        <v>132</v>
      </c>
      <c r="G59" s="358">
        <v>133</v>
      </c>
      <c r="H59" s="359">
        <v>134</v>
      </c>
    </row>
    <row r="60" spans="2:8" ht="45.75" customHeight="1" x14ac:dyDescent="0.15">
      <c r="B60" s="123"/>
      <c r="C60" s="1203" t="s">
        <v>562</v>
      </c>
      <c r="D60" s="1204"/>
      <c r="E60" s="1205"/>
      <c r="F60" s="358">
        <v>124</v>
      </c>
      <c r="G60" s="358">
        <v>125</v>
      </c>
      <c r="H60" s="359">
        <v>125</v>
      </c>
    </row>
    <row r="61" spans="2:8" ht="45.75" customHeight="1" x14ac:dyDescent="0.15">
      <c r="B61" s="123"/>
      <c r="C61" s="1203" t="s">
        <v>563</v>
      </c>
      <c r="D61" s="1204"/>
      <c r="E61" s="1205"/>
      <c r="F61" s="358">
        <v>74</v>
      </c>
      <c r="G61" s="358">
        <v>89</v>
      </c>
      <c r="H61" s="359">
        <v>114</v>
      </c>
    </row>
    <row r="62" spans="2:8" ht="45.75" customHeight="1" thickBot="1" x14ac:dyDescent="0.2">
      <c r="B62" s="124"/>
      <c r="C62" s="1206" t="s">
        <v>564</v>
      </c>
      <c r="D62" s="1207"/>
      <c r="E62" s="1208"/>
      <c r="F62" s="360">
        <v>109</v>
      </c>
      <c r="G62" s="360">
        <v>105</v>
      </c>
      <c r="H62" s="361">
        <v>106</v>
      </c>
    </row>
    <row r="63" spans="2:8" ht="52.5" customHeight="1" thickBot="1" x14ac:dyDescent="0.2">
      <c r="B63" s="125"/>
      <c r="C63" s="1209" t="s">
        <v>49</v>
      </c>
      <c r="D63" s="1209"/>
      <c r="E63" s="1210"/>
      <c r="F63" s="362">
        <v>2646</v>
      </c>
      <c r="G63" s="362">
        <v>2537</v>
      </c>
      <c r="H63" s="363">
        <v>2388</v>
      </c>
    </row>
    <row r="64" spans="2:8" x14ac:dyDescent="0.15"/>
  </sheetData>
  <sheetProtection algorithmName="SHA-512" hashValue="znrDQUe4qsYiLpTXe59R5JpNqb8I73cy99VOac9Fn0Sh0XeQeUjGnq+dx1fB3yGCwYPRIFYFAIoQpE4iAMBpFA==" saltValue="OPyYeste6qkOjeZ14ARd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316935</v>
      </c>
      <c r="E3" s="144"/>
      <c r="F3" s="145">
        <v>301035</v>
      </c>
      <c r="G3" s="146"/>
      <c r="H3" s="147"/>
    </row>
    <row r="4" spans="1:8" x14ac:dyDescent="0.15">
      <c r="A4" s="148"/>
      <c r="B4" s="149"/>
      <c r="C4" s="150"/>
      <c r="D4" s="151">
        <v>55744</v>
      </c>
      <c r="E4" s="152"/>
      <c r="F4" s="153">
        <v>154376</v>
      </c>
      <c r="G4" s="154"/>
      <c r="H4" s="155"/>
    </row>
    <row r="5" spans="1:8" x14ac:dyDescent="0.15">
      <c r="A5" s="136" t="s">
        <v>521</v>
      </c>
      <c r="B5" s="141"/>
      <c r="C5" s="142"/>
      <c r="D5" s="143">
        <v>404471</v>
      </c>
      <c r="E5" s="144"/>
      <c r="F5" s="145">
        <v>277467</v>
      </c>
      <c r="G5" s="146"/>
      <c r="H5" s="147"/>
    </row>
    <row r="6" spans="1:8" x14ac:dyDescent="0.15">
      <c r="A6" s="148"/>
      <c r="B6" s="149"/>
      <c r="C6" s="150"/>
      <c r="D6" s="151">
        <v>134621</v>
      </c>
      <c r="E6" s="152"/>
      <c r="F6" s="153">
        <v>128378</v>
      </c>
      <c r="G6" s="154"/>
      <c r="H6" s="155"/>
    </row>
    <row r="7" spans="1:8" x14ac:dyDescent="0.15">
      <c r="A7" s="136" t="s">
        <v>522</v>
      </c>
      <c r="B7" s="141"/>
      <c r="C7" s="142"/>
      <c r="D7" s="143">
        <v>226103</v>
      </c>
      <c r="E7" s="144"/>
      <c r="F7" s="145">
        <v>282256</v>
      </c>
      <c r="G7" s="146"/>
      <c r="H7" s="147"/>
    </row>
    <row r="8" spans="1:8" x14ac:dyDescent="0.15">
      <c r="A8" s="148"/>
      <c r="B8" s="149"/>
      <c r="C8" s="150"/>
      <c r="D8" s="151">
        <v>145819</v>
      </c>
      <c r="E8" s="152"/>
      <c r="F8" s="153">
        <v>145453</v>
      </c>
      <c r="G8" s="154"/>
      <c r="H8" s="155"/>
    </row>
    <row r="9" spans="1:8" x14ac:dyDescent="0.15">
      <c r="A9" s="136" t="s">
        <v>523</v>
      </c>
      <c r="B9" s="141"/>
      <c r="C9" s="142"/>
      <c r="D9" s="143">
        <v>272020</v>
      </c>
      <c r="E9" s="144"/>
      <c r="F9" s="145">
        <v>295341</v>
      </c>
      <c r="G9" s="146"/>
      <c r="H9" s="147"/>
    </row>
    <row r="10" spans="1:8" x14ac:dyDescent="0.15">
      <c r="A10" s="148"/>
      <c r="B10" s="149"/>
      <c r="C10" s="150"/>
      <c r="D10" s="151">
        <v>140853</v>
      </c>
      <c r="E10" s="152"/>
      <c r="F10" s="153">
        <v>137402</v>
      </c>
      <c r="G10" s="154"/>
      <c r="H10" s="155"/>
    </row>
    <row r="11" spans="1:8" x14ac:dyDescent="0.15">
      <c r="A11" s="136" t="s">
        <v>524</v>
      </c>
      <c r="B11" s="141"/>
      <c r="C11" s="142"/>
      <c r="D11" s="143">
        <v>388008</v>
      </c>
      <c r="E11" s="144"/>
      <c r="F11" s="145">
        <v>292845</v>
      </c>
      <c r="G11" s="146"/>
      <c r="H11" s="147"/>
    </row>
    <row r="12" spans="1:8" x14ac:dyDescent="0.15">
      <c r="A12" s="148"/>
      <c r="B12" s="149"/>
      <c r="C12" s="156"/>
      <c r="D12" s="151">
        <v>255803</v>
      </c>
      <c r="E12" s="152"/>
      <c r="F12" s="153">
        <v>143187</v>
      </c>
      <c r="G12" s="154"/>
      <c r="H12" s="155"/>
    </row>
    <row r="13" spans="1:8" x14ac:dyDescent="0.15">
      <c r="A13" s="136"/>
      <c r="B13" s="141"/>
      <c r="C13" s="157"/>
      <c r="D13" s="158">
        <v>321507</v>
      </c>
      <c r="E13" s="159"/>
      <c r="F13" s="160">
        <v>289789</v>
      </c>
      <c r="G13" s="161"/>
      <c r="H13" s="147"/>
    </row>
    <row r="14" spans="1:8" x14ac:dyDescent="0.15">
      <c r="A14" s="148"/>
      <c r="B14" s="149"/>
      <c r="C14" s="150"/>
      <c r="D14" s="151">
        <v>146568</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5.69</v>
      </c>
      <c r="C19" s="162">
        <f>ROUND(VALUE(SUBSTITUTE(実質収支比率等に係る経年分析!G$48,"▲","-")),2)</f>
        <v>6.81</v>
      </c>
      <c r="D19" s="162">
        <f>ROUND(VALUE(SUBSTITUTE(実質収支比率等に係る経年分析!H$48,"▲","-")),2)</f>
        <v>7.05</v>
      </c>
      <c r="E19" s="162">
        <f>ROUND(VALUE(SUBSTITUTE(実質収支比率等に係る経年分析!I$48,"▲","-")),2)</f>
        <v>5.99</v>
      </c>
      <c r="F19" s="162">
        <f>ROUND(VALUE(SUBSTITUTE(実質収支比率等に係る経年分析!J$48,"▲","-")),2)</f>
        <v>5.41</v>
      </c>
    </row>
    <row r="20" spans="1:11" x14ac:dyDescent="0.15">
      <c r="A20" s="162" t="s">
        <v>53</v>
      </c>
      <c r="B20" s="162">
        <f>ROUND(VALUE(SUBSTITUTE(実質収支比率等に係る経年分析!F$47,"▲","-")),2)</f>
        <v>19.45</v>
      </c>
      <c r="C20" s="162">
        <f>ROUND(VALUE(SUBSTITUTE(実質収支比率等に係る経年分析!G$47,"▲","-")),2)</f>
        <v>18.239999999999998</v>
      </c>
      <c r="D20" s="162">
        <f>ROUND(VALUE(SUBSTITUTE(実質収支比率等に係る経年分析!H$47,"▲","-")),2)</f>
        <v>19.98</v>
      </c>
      <c r="E20" s="162">
        <f>ROUND(VALUE(SUBSTITUTE(実質収支比率等に係る経年分析!I$47,"▲","-")),2)</f>
        <v>19.53</v>
      </c>
      <c r="F20" s="162">
        <f>ROUND(VALUE(SUBSTITUTE(実質収支比率等に係る経年分析!J$47,"▲","-")),2)</f>
        <v>19.579999999999998</v>
      </c>
    </row>
    <row r="21" spans="1:11" x14ac:dyDescent="0.15">
      <c r="A21" s="162" t="s">
        <v>54</v>
      </c>
      <c r="B21" s="162">
        <f>IF(ISNUMBER(VALUE(SUBSTITUTE(実質収支比率等に係る経年分析!F$49,"▲","-"))),ROUND(VALUE(SUBSTITUTE(実質収支比率等に係る経年分析!F$49,"▲","-")),2),NA())</f>
        <v>6.66</v>
      </c>
      <c r="C21" s="162">
        <f>IF(ISNUMBER(VALUE(SUBSTITUTE(実質収支比率等に係る経年分析!G$49,"▲","-"))),ROUND(VALUE(SUBSTITUTE(実質収支比率等に係る経年分析!G$49,"▲","-")),2),NA())</f>
        <v>2.1800000000000002</v>
      </c>
      <c r="D21" s="162">
        <f>IF(ISNUMBER(VALUE(SUBSTITUTE(実質収支比率等に係る経年分析!H$49,"▲","-"))),ROUND(VALUE(SUBSTITUTE(実質収支比率等に係る経年分析!H$49,"▲","-")),2),NA())</f>
        <v>0.92</v>
      </c>
      <c r="E21" s="162">
        <f>IF(ISNUMBER(VALUE(SUBSTITUTE(実質収支比率等に係る経年分析!I$49,"▲","-"))),ROUND(VALUE(SUBSTITUTE(実質収支比率等に係る経年分析!I$49,"▲","-")),2),NA())</f>
        <v>-0.91</v>
      </c>
      <c r="F21" s="162">
        <f>IF(ISNUMBER(VALUE(SUBSTITUTE(実質収支比率等に係る経年分析!J$49,"▲","-"))),ROUND(VALUE(SUBSTITUTE(実質収支比率等に係る経年分析!J$49,"▲","-")),2),NA())</f>
        <v>-0.59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小値賀町後期高齢者医療事業特別会計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小値賀町渡船事業特別会計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0.15</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0.44</v>
      </c>
    </row>
    <row r="32" spans="1:11" x14ac:dyDescent="0.15">
      <c r="A32" s="163" t="str">
        <f>IF(連結実質赤字比率に係る赤字・黒字の構成分析!C$38="",NA(),連結実質赤字比率に係る赤字・黒字の構成分析!C$38)</f>
        <v>小値賀町簡易水道事業会計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0.45</v>
      </c>
    </row>
    <row r="33" spans="1:16" x14ac:dyDescent="0.15">
      <c r="A33" s="163" t="str">
        <f>IF(連結実質赤字比率に係る赤字・黒字の構成分析!C$37="",NA(),連結実質赤字比率に係る赤字・黒字の構成分析!C$37)</f>
        <v>国民健康保険診療所特別会計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0.56000000000000005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v>
      </c>
    </row>
    <row r="34" spans="1:16" x14ac:dyDescent="0.15">
      <c r="A34" s="163" t="str">
        <f>IF(連結実質赤字比率に係る赤字・黒字の構成分析!C$36="",NA(),連結実質赤字比率に係る赤字・黒字の構成分析!C$36)</f>
        <v>小値賀町介護保険事業特別会計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1.1200000000000001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1.21</v>
      </c>
    </row>
    <row r="35" spans="1:16" x14ac:dyDescent="0.15">
      <c r="A35" s="163" t="str">
        <f>IF(連結実質赤字比率に係る赤字・黒字の構成分析!C$35="",NA(),連結実質赤字比率に係る赤字・黒字の構成分析!C$35)</f>
        <v>小値賀町下水道事業会計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2.2599999999999998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5.68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6.81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346</v>
      </c>
      <c r="E42" s="164"/>
      <c r="F42" s="164"/>
      <c r="G42" s="164">
        <f>'実質公債費比率（分子）の構造'!L$52</f>
        <v>353</v>
      </c>
      <c r="H42" s="164"/>
      <c r="I42" s="164"/>
      <c r="J42" s="164">
        <f>'実質公債費比率（分子）の構造'!M$52</f>
        <v>359</v>
      </c>
      <c r="K42" s="164"/>
      <c r="L42" s="164"/>
      <c r="M42" s="164">
        <f>'実質公債費比率（分子）の構造'!N$52</f>
        <v>361</v>
      </c>
      <c r="N42" s="164"/>
      <c r="O42" s="164"/>
      <c r="P42" s="164">
        <f>'実質公債費比率（分子）の構造'!O$52</f>
        <v>352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0</v>
      </c>
      <c r="L44" s="164"/>
      <c r="M44" s="164"/>
      <c r="N44" s="164">
        <f>'実質公債費比率（分子）の構造'!O$50</f>
        <v>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102</v>
      </c>
      <c r="C46" s="164"/>
      <c r="D46" s="164"/>
      <c r="E46" s="164">
        <f>'実質公債費比率（分子）の構造'!L$48</f>
        <v>107</v>
      </c>
      <c r="F46" s="164"/>
      <c r="G46" s="164"/>
      <c r="H46" s="164">
        <f>'実質公債費比率（分子）の構造'!M$48</f>
        <v>110</v>
      </c>
      <c r="I46" s="164"/>
      <c r="J46" s="164"/>
      <c r="K46" s="164">
        <f>'実質公債費比率（分子）の構造'!N$48</f>
        <v>108</v>
      </c>
      <c r="L46" s="164"/>
      <c r="M46" s="164"/>
      <c r="N46" s="164">
        <f>'実質公債費比率（分子）の構造'!O$48</f>
        <v>113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381</v>
      </c>
      <c r="C49" s="164"/>
      <c r="D49" s="164"/>
      <c r="E49" s="164">
        <f>'実質公債費比率（分子）の構造'!L$45</f>
        <v>397</v>
      </c>
      <c r="F49" s="164"/>
      <c r="G49" s="164"/>
      <c r="H49" s="164">
        <f>'実質公債費比率（分子）の構造'!M$45</f>
        <v>408</v>
      </c>
      <c r="I49" s="164"/>
      <c r="J49" s="164"/>
      <c r="K49" s="164">
        <f>'実質公債費比率（分子）の構造'!N$45</f>
        <v>426</v>
      </c>
      <c r="L49" s="164"/>
      <c r="M49" s="164"/>
      <c r="N49" s="164">
        <f>'実質公債費比率（分子）の構造'!O$45</f>
        <v>410</v>
      </c>
      <c r="O49" s="164"/>
      <c r="P49" s="164"/>
    </row>
    <row r="50" spans="1:16" x14ac:dyDescent="0.15">
      <c r="A50" s="164" t="s">
        <v>67</v>
      </c>
      <c r="B50" s="164" t="e">
        <f>NA()</f>
        <v>#N/A</v>
      </c>
      <c r="C50" s="164">
        <f>IF(ISNUMBER('実質公債費比率（分子）の構造'!K$53),'実質公債費比率（分子）の構造'!K$53,NA())</f>
        <v>138</v>
      </c>
      <c r="D50" s="164" t="e">
        <f>NA()</f>
        <v>#N/A</v>
      </c>
      <c r="E50" s="164" t="e">
        <f>NA()</f>
        <v>#N/A</v>
      </c>
      <c r="F50" s="164">
        <f>IF(ISNUMBER('実質公債費比率（分子）の構造'!L$53),'実質公債費比率（分子）の構造'!L$53,NA())</f>
        <v>152</v>
      </c>
      <c r="G50" s="164" t="e">
        <f>NA()</f>
        <v>#N/A</v>
      </c>
      <c r="H50" s="164" t="e">
        <f>NA()</f>
        <v>#N/A</v>
      </c>
      <c r="I50" s="164">
        <f>IF(ISNUMBER('実質公債費比率（分子）の構造'!M$53),'実質公債費比率（分子）の構造'!M$53,NA())</f>
        <v>160</v>
      </c>
      <c r="J50" s="164" t="e">
        <f>NA()</f>
        <v>#N/A</v>
      </c>
      <c r="K50" s="164" t="e">
        <f>NA()</f>
        <v>#N/A</v>
      </c>
      <c r="L50" s="164">
        <f>IF(ISNUMBER('実質公債費比率（分子）の構造'!N$53),'実質公債費比率（分子）の構造'!N$53,NA())</f>
        <v>173</v>
      </c>
      <c r="M50" s="164" t="e">
        <f>NA()</f>
        <v>#N/A</v>
      </c>
      <c r="N50" s="164" t="e">
        <f>NA()</f>
        <v>#N/A</v>
      </c>
      <c r="O50" s="164">
        <f>IF(ISNUMBER('実質公債費比率（分子）の構造'!O$53),'実質公債費比率（分子）の構造'!O$53,NA())</f>
        <v>171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3412</v>
      </c>
      <c r="E56" s="163"/>
      <c r="F56" s="163"/>
      <c r="G56" s="163">
        <f>'将来負担比率（分子）の構造'!J$52</f>
        <v>3649</v>
      </c>
      <c r="H56" s="163"/>
      <c r="I56" s="163"/>
      <c r="J56" s="163">
        <f>'将来負担比率（分子）の構造'!K$52</f>
        <v>3721</v>
      </c>
      <c r="K56" s="163"/>
      <c r="L56" s="163"/>
      <c r="M56" s="163">
        <f>'将来負担比率（分子）の構造'!L$52</f>
        <v>3788</v>
      </c>
      <c r="N56" s="163"/>
      <c r="O56" s="163"/>
      <c r="P56" s="163">
        <f>'将来負担比率（分子）の構造'!M$52</f>
        <v>3888</v>
      </c>
    </row>
    <row r="57" spans="1:16" x14ac:dyDescent="0.15">
      <c r="A57" s="163" t="s">
        <v>42</v>
      </c>
      <c r="B57" s="163"/>
      <c r="C57" s="163"/>
      <c r="D57" s="163">
        <f>'将来負担比率（分子）の構造'!I$51</f>
        <v>65</v>
      </c>
      <c r="E57" s="163"/>
      <c r="F57" s="163"/>
      <c r="G57" s="163">
        <f>'将来負担比率（分子）の構造'!J$51</f>
        <v>31</v>
      </c>
      <c r="H57" s="163"/>
      <c r="I57" s="163"/>
      <c r="J57" s="163">
        <f>'将来負担比率（分子）の構造'!K$51</f>
        <v>27</v>
      </c>
      <c r="K57" s="163"/>
      <c r="L57" s="163"/>
      <c r="M57" s="163">
        <f>'将来負担比率（分子）の構造'!L$51</f>
        <v>30</v>
      </c>
      <c r="N57" s="163"/>
      <c r="O57" s="163"/>
      <c r="P57" s="163">
        <f>'将来負担比率（分子）の構造'!M$51</f>
        <v>20</v>
      </c>
    </row>
    <row r="58" spans="1:16" x14ac:dyDescent="0.15">
      <c r="A58" s="163" t="s">
        <v>41</v>
      </c>
      <c r="B58" s="163"/>
      <c r="C58" s="163"/>
      <c r="D58" s="163">
        <f>'将来負担比率（分子）の構造'!I$50</f>
        <v>3054</v>
      </c>
      <c r="E58" s="163"/>
      <c r="F58" s="163"/>
      <c r="G58" s="163">
        <f>'将来負担比率（分子）の構造'!J$50</f>
        <v>3145</v>
      </c>
      <c r="H58" s="163"/>
      <c r="I58" s="163"/>
      <c r="J58" s="163">
        <f>'将来負担比率（分子）の構造'!K$50</f>
        <v>2949</v>
      </c>
      <c r="K58" s="163"/>
      <c r="L58" s="163"/>
      <c r="M58" s="163">
        <f>'将来負担比率（分子）の構造'!L$50</f>
        <v>2852</v>
      </c>
      <c r="N58" s="163"/>
      <c r="O58" s="163"/>
      <c r="P58" s="163">
        <f>'将来負担比率（分子）の構造'!M$50</f>
        <v>2694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350</v>
      </c>
      <c r="C62" s="163"/>
      <c r="D62" s="163"/>
      <c r="E62" s="163">
        <f>'将来負担比率（分子）の構造'!J$45</f>
        <v>323</v>
      </c>
      <c r="F62" s="163"/>
      <c r="G62" s="163"/>
      <c r="H62" s="163">
        <f>'将来負担比率（分子）の構造'!K$45</f>
        <v>607</v>
      </c>
      <c r="I62" s="163"/>
      <c r="J62" s="163"/>
      <c r="K62" s="163">
        <f>'将来負担比率（分子）の構造'!L$45</f>
        <v>309</v>
      </c>
      <c r="L62" s="163"/>
      <c r="M62" s="163"/>
      <c r="N62" s="163">
        <f>'将来負担比率（分子）の構造'!M$45</f>
        <v>278</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1208</v>
      </c>
      <c r="C64" s="163"/>
      <c r="D64" s="163"/>
      <c r="E64" s="163">
        <f>'将来負担比率（分子）の構造'!J$43</f>
        <v>1228</v>
      </c>
      <c r="F64" s="163"/>
      <c r="G64" s="163"/>
      <c r="H64" s="163">
        <f>'将来負担比率（分子）の構造'!K$43</f>
        <v>1242</v>
      </c>
      <c r="I64" s="163"/>
      <c r="J64" s="163"/>
      <c r="K64" s="163">
        <f>'将来負担比率（分子）の構造'!L$43</f>
        <v>1189</v>
      </c>
      <c r="L64" s="163"/>
      <c r="M64" s="163"/>
      <c r="N64" s="163">
        <f>'将来負担比率（分子）の構造'!M$43</f>
        <v>1133</v>
      </c>
      <c r="O64" s="163"/>
      <c r="P64" s="163"/>
    </row>
    <row r="65" spans="1:16" x14ac:dyDescent="0.15">
      <c r="A65" s="163" t="s">
        <v>32</v>
      </c>
      <c r="B65" s="163">
        <f>'将来負担比率（分子）の構造'!I$42</f>
        <v>1</v>
      </c>
      <c r="C65" s="163"/>
      <c r="D65" s="163"/>
      <c r="E65" s="163">
        <f>'将来負担比率（分子）の構造'!J$42</f>
        <v>1</v>
      </c>
      <c r="F65" s="163"/>
      <c r="G65" s="163"/>
      <c r="H65" s="163">
        <f>'将来負担比率（分子）の構造'!K$42</f>
        <v>6</v>
      </c>
      <c r="I65" s="163"/>
      <c r="J65" s="163"/>
      <c r="K65" s="163">
        <f>'将来負担比率（分子）の構造'!L$42</f>
        <v>10</v>
      </c>
      <c r="L65" s="163"/>
      <c r="M65" s="163"/>
      <c r="N65" s="163">
        <f>'将来負担比率（分子）の構造'!M$42</f>
        <v>23</v>
      </c>
      <c r="O65" s="163"/>
      <c r="P65" s="163"/>
    </row>
    <row r="66" spans="1:16" x14ac:dyDescent="0.15">
      <c r="A66" s="163" t="s">
        <v>31</v>
      </c>
      <c r="B66" s="163">
        <f>'将来負担比率（分子）の構造'!I$41</f>
        <v>3532</v>
      </c>
      <c r="C66" s="163"/>
      <c r="D66" s="163"/>
      <c r="E66" s="163">
        <f>'将来負担比率（分子）の構造'!J$41</f>
        <v>3533</v>
      </c>
      <c r="F66" s="163"/>
      <c r="G66" s="163"/>
      <c r="H66" s="163">
        <f>'将来負担比率（分子）の構造'!K$41</f>
        <v>3474</v>
      </c>
      <c r="I66" s="163"/>
      <c r="J66" s="163"/>
      <c r="K66" s="163">
        <f>'将来負担比率（分子）の構造'!L$41</f>
        <v>3439</v>
      </c>
      <c r="L66" s="163"/>
      <c r="M66" s="163"/>
      <c r="N66" s="163">
        <f>'将来負担比率（分子）の構造'!M$41</f>
        <v>3626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424</v>
      </c>
      <c r="C72" s="167">
        <f>基金残高に係る経年分析!G55</f>
        <v>424</v>
      </c>
      <c r="D72" s="167">
        <f>基金残高に係る経年分析!H55</f>
        <v>424</v>
      </c>
    </row>
    <row r="73" spans="1:16" x14ac:dyDescent="0.15">
      <c r="A73" s="166" t="s">
        <v>74</v>
      </c>
      <c r="B73" s="167">
        <f>基金残高に係る経年分析!F56</f>
        <v>433</v>
      </c>
      <c r="C73" s="167">
        <f>基金残高に係る経年分析!G56</f>
        <v>425</v>
      </c>
      <c r="D73" s="167">
        <f>基金残高に係る経年分析!H56</f>
        <v>414</v>
      </c>
    </row>
    <row r="74" spans="1:16" x14ac:dyDescent="0.15">
      <c r="A74" s="166" t="s">
        <v>75</v>
      </c>
      <c r="B74" s="167">
        <f>基金残高に係る経年分析!F57</f>
        <v>1789</v>
      </c>
      <c r="C74" s="167">
        <f>基金残高に係る経年分析!G57</f>
        <v>1688</v>
      </c>
      <c r="D74" s="167">
        <f>基金残高に係る経年分析!H57</f>
        <v>1551</v>
      </c>
    </row>
  </sheetData>
  <sheetProtection algorithmName="SHA-512" hashValue="aQ0rXMNSqFPVgAPaDPtTDVzNIjOGXCrDdWxZ7k93Sd9Fj0PhgWysgEcPENzFv+mm7DZOxL0EJmfPTAODGT1Bsw==" saltValue="fG80ZYyMg86pv+2VU51g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155102</v>
      </c>
      <c r="S5" s="613"/>
      <c r="T5" s="613"/>
      <c r="U5" s="613"/>
      <c r="V5" s="613"/>
      <c r="W5" s="613"/>
      <c r="X5" s="613"/>
      <c r="Y5" s="614"/>
      <c r="Z5" s="615">
        <v>3.6</v>
      </c>
      <c r="AA5" s="615"/>
      <c r="AB5" s="615"/>
      <c r="AC5" s="615"/>
      <c r="AD5" s="616">
        <v>155102</v>
      </c>
      <c r="AE5" s="616"/>
      <c r="AF5" s="616"/>
      <c r="AG5" s="616"/>
      <c r="AH5" s="616"/>
      <c r="AI5" s="616"/>
      <c r="AJ5" s="616"/>
      <c r="AK5" s="616"/>
      <c r="AL5" s="617">
        <v>7.1</v>
      </c>
      <c r="AM5" s="618"/>
      <c r="AN5" s="618"/>
      <c r="AO5" s="619"/>
      <c r="AP5" s="609" t="s">
        <v>216</v>
      </c>
      <c r="AQ5" s="610"/>
      <c r="AR5" s="610"/>
      <c r="AS5" s="610"/>
      <c r="AT5" s="610"/>
      <c r="AU5" s="610"/>
      <c r="AV5" s="610"/>
      <c r="AW5" s="610"/>
      <c r="AX5" s="610"/>
      <c r="AY5" s="610"/>
      <c r="AZ5" s="610"/>
      <c r="BA5" s="610"/>
      <c r="BB5" s="610"/>
      <c r="BC5" s="610"/>
      <c r="BD5" s="610"/>
      <c r="BE5" s="610"/>
      <c r="BF5" s="611"/>
      <c r="BG5" s="623">
        <v>155102</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22584</v>
      </c>
      <c r="S6" s="624"/>
      <c r="T6" s="624"/>
      <c r="U6" s="624"/>
      <c r="V6" s="624"/>
      <c r="W6" s="624"/>
      <c r="X6" s="624"/>
      <c r="Y6" s="625"/>
      <c r="Z6" s="626">
        <v>0.5</v>
      </c>
      <c r="AA6" s="626"/>
      <c r="AB6" s="626"/>
      <c r="AC6" s="626"/>
      <c r="AD6" s="627">
        <v>22584</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155102</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55483</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55483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81</v>
      </c>
      <c r="S7" s="624"/>
      <c r="T7" s="624"/>
      <c r="U7" s="624"/>
      <c r="V7" s="624"/>
      <c r="W7" s="624"/>
      <c r="X7" s="624"/>
      <c r="Y7" s="625"/>
      <c r="Z7" s="626">
        <v>0</v>
      </c>
      <c r="AA7" s="626"/>
      <c r="AB7" s="626"/>
      <c r="AC7" s="626"/>
      <c r="AD7" s="627">
        <v>81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58838</v>
      </c>
      <c r="BH7" s="624"/>
      <c r="BI7" s="624"/>
      <c r="BJ7" s="624"/>
      <c r="BK7" s="624"/>
      <c r="BL7" s="624"/>
      <c r="BM7" s="624"/>
      <c r="BN7" s="625"/>
      <c r="BO7" s="626">
        <v>37.9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820064</v>
      </c>
      <c r="CS7" s="624"/>
      <c r="CT7" s="624"/>
      <c r="CU7" s="624"/>
      <c r="CV7" s="624"/>
      <c r="CW7" s="624"/>
      <c r="CX7" s="624"/>
      <c r="CY7" s="625"/>
      <c r="CZ7" s="626">
        <v>20.100000000000001</v>
      </c>
      <c r="DA7" s="626"/>
      <c r="DB7" s="626"/>
      <c r="DC7" s="626"/>
      <c r="DD7" s="632">
        <v>286013</v>
      </c>
      <c r="DE7" s="624"/>
      <c r="DF7" s="624"/>
      <c r="DG7" s="624"/>
      <c r="DH7" s="624"/>
      <c r="DI7" s="624"/>
      <c r="DJ7" s="624"/>
      <c r="DK7" s="624"/>
      <c r="DL7" s="624"/>
      <c r="DM7" s="624"/>
      <c r="DN7" s="624"/>
      <c r="DO7" s="624"/>
      <c r="DP7" s="625"/>
      <c r="DQ7" s="632">
        <v>397016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936</v>
      </c>
      <c r="S8" s="624"/>
      <c r="T8" s="624"/>
      <c r="U8" s="624"/>
      <c r="V8" s="624"/>
      <c r="W8" s="624"/>
      <c r="X8" s="624"/>
      <c r="Y8" s="625"/>
      <c r="Z8" s="626">
        <v>0</v>
      </c>
      <c r="AA8" s="626"/>
      <c r="AB8" s="626"/>
      <c r="AC8" s="626"/>
      <c r="AD8" s="627">
        <v>936</v>
      </c>
      <c r="AE8" s="627"/>
      <c r="AF8" s="627"/>
      <c r="AG8" s="627"/>
      <c r="AH8" s="627"/>
      <c r="AI8" s="627"/>
      <c r="AJ8" s="627"/>
      <c r="AK8" s="627"/>
      <c r="AL8" s="628">
        <v>0</v>
      </c>
      <c r="AM8" s="629"/>
      <c r="AN8" s="629"/>
      <c r="AO8" s="630"/>
      <c r="AP8" s="620" t="s">
        <v>227</v>
      </c>
      <c r="AQ8" s="621"/>
      <c r="AR8" s="621"/>
      <c r="AS8" s="621"/>
      <c r="AT8" s="621"/>
      <c r="AU8" s="621"/>
      <c r="AV8" s="621"/>
      <c r="AW8" s="621"/>
      <c r="AX8" s="621"/>
      <c r="AY8" s="621"/>
      <c r="AZ8" s="621"/>
      <c r="BA8" s="621"/>
      <c r="BB8" s="621"/>
      <c r="BC8" s="621"/>
      <c r="BD8" s="621"/>
      <c r="BE8" s="621"/>
      <c r="BF8" s="622"/>
      <c r="BG8" s="623">
        <v>2715</v>
      </c>
      <c r="BH8" s="624"/>
      <c r="BI8" s="624"/>
      <c r="BJ8" s="624"/>
      <c r="BK8" s="624"/>
      <c r="BL8" s="624"/>
      <c r="BM8" s="624"/>
      <c r="BN8" s="625"/>
      <c r="BO8" s="626">
        <v>1.8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748848</v>
      </c>
      <c r="CS8" s="624"/>
      <c r="CT8" s="624"/>
      <c r="CU8" s="624"/>
      <c r="CV8" s="624"/>
      <c r="CW8" s="624"/>
      <c r="CX8" s="624"/>
      <c r="CY8" s="625"/>
      <c r="CZ8" s="626">
        <v>18.3</v>
      </c>
      <c r="DA8" s="626"/>
      <c r="DB8" s="626"/>
      <c r="DC8" s="626"/>
      <c r="DD8" s="632">
        <v>57536</v>
      </c>
      <c r="DE8" s="624"/>
      <c r="DF8" s="624"/>
      <c r="DG8" s="624"/>
      <c r="DH8" s="624"/>
      <c r="DI8" s="624"/>
      <c r="DJ8" s="624"/>
      <c r="DK8" s="624"/>
      <c r="DL8" s="624"/>
      <c r="DM8" s="624"/>
      <c r="DN8" s="624"/>
      <c r="DO8" s="624"/>
      <c r="DP8" s="625"/>
      <c r="DQ8" s="632">
        <v>425723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1414</v>
      </c>
      <c r="S9" s="624"/>
      <c r="T9" s="624"/>
      <c r="U9" s="624"/>
      <c r="V9" s="624"/>
      <c r="W9" s="624"/>
      <c r="X9" s="624"/>
      <c r="Y9" s="625"/>
      <c r="Z9" s="626">
        <v>0</v>
      </c>
      <c r="AA9" s="626"/>
      <c r="AB9" s="626"/>
      <c r="AC9" s="626"/>
      <c r="AD9" s="627">
        <v>1414</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51046</v>
      </c>
      <c r="BH9" s="624"/>
      <c r="BI9" s="624"/>
      <c r="BJ9" s="624"/>
      <c r="BK9" s="624"/>
      <c r="BL9" s="624"/>
      <c r="BM9" s="624"/>
      <c r="BN9" s="625"/>
      <c r="BO9" s="626">
        <v>32.9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569171</v>
      </c>
      <c r="CS9" s="624"/>
      <c r="CT9" s="624"/>
      <c r="CU9" s="624"/>
      <c r="CV9" s="624"/>
      <c r="CW9" s="624"/>
      <c r="CX9" s="624"/>
      <c r="CY9" s="625"/>
      <c r="CZ9" s="626">
        <v>13.9</v>
      </c>
      <c r="DA9" s="626"/>
      <c r="DB9" s="626"/>
      <c r="DC9" s="626"/>
      <c r="DD9" s="632">
        <v>117808</v>
      </c>
      <c r="DE9" s="624"/>
      <c r="DF9" s="624"/>
      <c r="DG9" s="624"/>
      <c r="DH9" s="624"/>
      <c r="DI9" s="624"/>
      <c r="DJ9" s="624"/>
      <c r="DK9" s="624"/>
      <c r="DL9" s="624"/>
      <c r="DM9" s="624"/>
      <c r="DN9" s="624"/>
      <c r="DO9" s="624"/>
      <c r="DP9" s="625"/>
      <c r="DQ9" s="632">
        <v>357357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4231</v>
      </c>
      <c r="BH10" s="624"/>
      <c r="BI10" s="624"/>
      <c r="BJ10" s="624"/>
      <c r="BK10" s="624"/>
      <c r="BL10" s="624"/>
      <c r="BM10" s="624"/>
      <c r="BN10" s="625"/>
      <c r="BO10" s="626">
        <v>2.7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54953</v>
      </c>
      <c r="S11" s="624"/>
      <c r="T11" s="624"/>
      <c r="U11" s="624"/>
      <c r="V11" s="624"/>
      <c r="W11" s="624"/>
      <c r="X11" s="624"/>
      <c r="Y11" s="625"/>
      <c r="Z11" s="628">
        <v>1.3</v>
      </c>
      <c r="AA11" s="629"/>
      <c r="AB11" s="629"/>
      <c r="AC11" s="635"/>
      <c r="AD11" s="632">
        <v>54953</v>
      </c>
      <c r="AE11" s="624"/>
      <c r="AF11" s="624"/>
      <c r="AG11" s="624"/>
      <c r="AH11" s="624"/>
      <c r="AI11" s="624"/>
      <c r="AJ11" s="624"/>
      <c r="AK11" s="625"/>
      <c r="AL11" s="628">
        <v>2.5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846</v>
      </c>
      <c r="BH11" s="624"/>
      <c r="BI11" s="624"/>
      <c r="BJ11" s="624"/>
      <c r="BK11" s="624"/>
      <c r="BL11" s="624"/>
      <c r="BM11" s="624"/>
      <c r="BN11" s="625"/>
      <c r="BO11" s="626">
        <v>0.5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495609</v>
      </c>
      <c r="CS11" s="624"/>
      <c r="CT11" s="624"/>
      <c r="CU11" s="624"/>
      <c r="CV11" s="624"/>
      <c r="CW11" s="624"/>
      <c r="CX11" s="624"/>
      <c r="CY11" s="625"/>
      <c r="CZ11" s="626">
        <v>12.1</v>
      </c>
      <c r="DA11" s="626"/>
      <c r="DB11" s="626"/>
      <c r="DC11" s="626"/>
      <c r="DD11" s="632">
        <v>134921</v>
      </c>
      <c r="DE11" s="624"/>
      <c r="DF11" s="624"/>
      <c r="DG11" s="624"/>
      <c r="DH11" s="624"/>
      <c r="DI11" s="624"/>
      <c r="DJ11" s="624"/>
      <c r="DK11" s="624"/>
      <c r="DL11" s="624"/>
      <c r="DM11" s="624"/>
      <c r="DN11" s="624"/>
      <c r="DO11" s="624"/>
      <c r="DP11" s="625"/>
      <c r="DQ11" s="632">
        <v>189528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68260</v>
      </c>
      <c r="BH12" s="624"/>
      <c r="BI12" s="624"/>
      <c r="BJ12" s="624"/>
      <c r="BK12" s="624"/>
      <c r="BL12" s="624"/>
      <c r="BM12" s="624"/>
      <c r="BN12" s="625"/>
      <c r="BO12" s="626">
        <v>44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125128</v>
      </c>
      <c r="CS12" s="624"/>
      <c r="CT12" s="624"/>
      <c r="CU12" s="624"/>
      <c r="CV12" s="624"/>
      <c r="CW12" s="624"/>
      <c r="CX12" s="624"/>
      <c r="CY12" s="625"/>
      <c r="CZ12" s="626">
        <v>3.1</v>
      </c>
      <c r="DA12" s="626"/>
      <c r="DB12" s="626"/>
      <c r="DC12" s="626"/>
      <c r="DD12" s="632" t="s">
        <v>122</v>
      </c>
      <c r="DE12" s="624"/>
      <c r="DF12" s="624"/>
      <c r="DG12" s="624"/>
      <c r="DH12" s="624"/>
      <c r="DI12" s="624"/>
      <c r="DJ12" s="624"/>
      <c r="DK12" s="624"/>
      <c r="DL12" s="624"/>
      <c r="DM12" s="624"/>
      <c r="DN12" s="624"/>
      <c r="DO12" s="624"/>
      <c r="DP12" s="625"/>
      <c r="DQ12" s="632">
        <v>44623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65843</v>
      </c>
      <c r="BH13" s="624"/>
      <c r="BI13" s="624"/>
      <c r="BJ13" s="624"/>
      <c r="BK13" s="624"/>
      <c r="BL13" s="624"/>
      <c r="BM13" s="624"/>
      <c r="BN13" s="625"/>
      <c r="BO13" s="626">
        <v>42.5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259025</v>
      </c>
      <c r="CS13" s="624"/>
      <c r="CT13" s="624"/>
      <c r="CU13" s="624"/>
      <c r="CV13" s="624"/>
      <c r="CW13" s="624"/>
      <c r="CX13" s="624"/>
      <c r="CY13" s="625"/>
      <c r="CZ13" s="626">
        <v>6.3</v>
      </c>
      <c r="DA13" s="626"/>
      <c r="DB13" s="626"/>
      <c r="DC13" s="626"/>
      <c r="DD13" s="632">
        <v>48007</v>
      </c>
      <c r="DE13" s="624"/>
      <c r="DF13" s="624"/>
      <c r="DG13" s="624"/>
      <c r="DH13" s="624"/>
      <c r="DI13" s="624"/>
      <c r="DJ13" s="624"/>
      <c r="DK13" s="624"/>
      <c r="DL13" s="624"/>
      <c r="DM13" s="624"/>
      <c r="DN13" s="624"/>
      <c r="DO13" s="624"/>
      <c r="DP13" s="625"/>
      <c r="DQ13" s="632">
        <v>177495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10982</v>
      </c>
      <c r="BH14" s="624"/>
      <c r="BI14" s="624"/>
      <c r="BJ14" s="624"/>
      <c r="BK14" s="624"/>
      <c r="BL14" s="624"/>
      <c r="BM14" s="624"/>
      <c r="BN14" s="625"/>
      <c r="BO14" s="626">
        <v>7.1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130118</v>
      </c>
      <c r="CS14" s="624"/>
      <c r="CT14" s="624"/>
      <c r="CU14" s="624"/>
      <c r="CV14" s="624"/>
      <c r="CW14" s="624"/>
      <c r="CX14" s="624"/>
      <c r="CY14" s="625"/>
      <c r="CZ14" s="626">
        <v>3.2</v>
      </c>
      <c r="DA14" s="626"/>
      <c r="DB14" s="626"/>
      <c r="DC14" s="626"/>
      <c r="DD14" s="632">
        <v>36417</v>
      </c>
      <c r="DE14" s="624"/>
      <c r="DF14" s="624"/>
      <c r="DG14" s="624"/>
      <c r="DH14" s="624"/>
      <c r="DI14" s="624"/>
      <c r="DJ14" s="624"/>
      <c r="DK14" s="624"/>
      <c r="DL14" s="624"/>
      <c r="DM14" s="624"/>
      <c r="DN14" s="624"/>
      <c r="DO14" s="624"/>
      <c r="DP14" s="625"/>
      <c r="DQ14" s="632">
        <v>94970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1991</v>
      </c>
      <c r="S15" s="624"/>
      <c r="T15" s="624"/>
      <c r="U15" s="624"/>
      <c r="V15" s="624"/>
      <c r="W15" s="624"/>
      <c r="X15" s="624"/>
      <c r="Y15" s="625"/>
      <c r="Z15" s="626">
        <v>0</v>
      </c>
      <c r="AA15" s="626"/>
      <c r="AB15" s="626"/>
      <c r="AC15" s="626"/>
      <c r="AD15" s="627">
        <v>1991</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17022</v>
      </c>
      <c r="BH15" s="624"/>
      <c r="BI15" s="624"/>
      <c r="BJ15" s="624"/>
      <c r="BK15" s="624"/>
      <c r="BL15" s="624"/>
      <c r="BM15" s="624"/>
      <c r="BN15" s="625"/>
      <c r="BO15" s="626">
        <v>11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432861</v>
      </c>
      <c r="CS15" s="624"/>
      <c r="CT15" s="624"/>
      <c r="CU15" s="624"/>
      <c r="CV15" s="624"/>
      <c r="CW15" s="624"/>
      <c r="CX15" s="624"/>
      <c r="CY15" s="625"/>
      <c r="CZ15" s="626">
        <v>10.6</v>
      </c>
      <c r="DA15" s="626"/>
      <c r="DB15" s="626"/>
      <c r="DC15" s="626"/>
      <c r="DD15" s="632">
        <v>139935</v>
      </c>
      <c r="DE15" s="624"/>
      <c r="DF15" s="624"/>
      <c r="DG15" s="624"/>
      <c r="DH15" s="624"/>
      <c r="DI15" s="624"/>
      <c r="DJ15" s="624"/>
      <c r="DK15" s="624"/>
      <c r="DL15" s="624"/>
      <c r="DM15" s="624"/>
      <c r="DN15" s="624"/>
      <c r="DO15" s="624"/>
      <c r="DP15" s="625"/>
      <c r="DQ15" s="632">
        <v>270687</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3052</v>
      </c>
      <c r="S16" s="624"/>
      <c r="T16" s="624"/>
      <c r="U16" s="624"/>
      <c r="V16" s="624"/>
      <c r="W16" s="624"/>
      <c r="X16" s="624"/>
      <c r="Y16" s="625"/>
      <c r="Z16" s="626">
        <v>0.1</v>
      </c>
      <c r="AA16" s="626"/>
      <c r="AB16" s="626"/>
      <c r="AC16" s="626"/>
      <c r="AD16" s="627">
        <v>3052</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21458</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5058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6891</v>
      </c>
      <c r="S17" s="624"/>
      <c r="T17" s="624"/>
      <c r="U17" s="624"/>
      <c r="V17" s="624"/>
      <c r="W17" s="624"/>
      <c r="X17" s="624"/>
      <c r="Y17" s="625"/>
      <c r="Z17" s="626">
        <v>0.2</v>
      </c>
      <c r="AA17" s="626"/>
      <c r="AB17" s="626"/>
      <c r="AC17" s="626"/>
      <c r="AD17" s="627">
        <v>6891</v>
      </c>
      <c r="AE17" s="627"/>
      <c r="AF17" s="627"/>
      <c r="AG17" s="627"/>
      <c r="AH17" s="627"/>
      <c r="AI17" s="627"/>
      <c r="AJ17" s="627"/>
      <c r="AK17" s="627"/>
      <c r="AL17" s="628">
        <v>0.3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409813</v>
      </c>
      <c r="CS17" s="624"/>
      <c r="CT17" s="624"/>
      <c r="CU17" s="624"/>
      <c r="CV17" s="624"/>
      <c r="CW17" s="624"/>
      <c r="CX17" s="624"/>
      <c r="CY17" s="625"/>
      <c r="CZ17" s="626">
        <v>10</v>
      </c>
      <c r="DA17" s="626"/>
      <c r="DB17" s="626"/>
      <c r="DC17" s="626"/>
      <c r="DD17" s="632" t="s">
        <v>122</v>
      </c>
      <c r="DE17" s="624"/>
      <c r="DF17" s="624"/>
      <c r="DG17" s="624"/>
      <c r="DH17" s="624"/>
      <c r="DI17" s="624"/>
      <c r="DJ17" s="624"/>
      <c r="DK17" s="624"/>
      <c r="DL17" s="624"/>
      <c r="DM17" s="624"/>
      <c r="DN17" s="624"/>
      <c r="DO17" s="624"/>
      <c r="DP17" s="625"/>
      <c r="DQ17" s="632">
        <v>405424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147</v>
      </c>
      <c r="S18" s="624"/>
      <c r="T18" s="624"/>
      <c r="U18" s="624"/>
      <c r="V18" s="624"/>
      <c r="W18" s="624"/>
      <c r="X18" s="624"/>
      <c r="Y18" s="625"/>
      <c r="Z18" s="626">
        <v>0</v>
      </c>
      <c r="AA18" s="626"/>
      <c r="AB18" s="626"/>
      <c r="AC18" s="626"/>
      <c r="AD18" s="627">
        <v>147</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15223</v>
      </c>
      <c r="CS18" s="624"/>
      <c r="CT18" s="624"/>
      <c r="CU18" s="624"/>
      <c r="CV18" s="624"/>
      <c r="CW18" s="624"/>
      <c r="CX18" s="624"/>
      <c r="CY18" s="625"/>
      <c r="CZ18" s="626">
        <v>0.4</v>
      </c>
      <c r="DA18" s="626"/>
      <c r="DB18" s="626"/>
      <c r="DC18" s="626"/>
      <c r="DD18" s="632" t="s">
        <v>122</v>
      </c>
      <c r="DE18" s="624"/>
      <c r="DF18" s="624"/>
      <c r="DG18" s="624"/>
      <c r="DH18" s="624"/>
      <c r="DI18" s="624"/>
      <c r="DJ18" s="624"/>
      <c r="DK18" s="624"/>
      <c r="DL18" s="624"/>
      <c r="DM18" s="624"/>
      <c r="DN18" s="624"/>
      <c r="DO18" s="624"/>
      <c r="DP18" s="625"/>
      <c r="DQ18" s="632">
        <v>15223</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6744</v>
      </c>
      <c r="S19" s="624"/>
      <c r="T19" s="624"/>
      <c r="U19" s="624"/>
      <c r="V19" s="624"/>
      <c r="W19" s="624"/>
      <c r="X19" s="624"/>
      <c r="Y19" s="625"/>
      <c r="Z19" s="626">
        <v>0.2</v>
      </c>
      <c r="AA19" s="626"/>
      <c r="AB19" s="626"/>
      <c r="AC19" s="626"/>
      <c r="AD19" s="627">
        <v>6744</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4082801</v>
      </c>
      <c r="CS20" s="624"/>
      <c r="CT20" s="624"/>
      <c r="CU20" s="624"/>
      <c r="CV20" s="624"/>
      <c r="CW20" s="624"/>
      <c r="CX20" s="624"/>
      <c r="CY20" s="625"/>
      <c r="CZ20" s="626">
        <v>100</v>
      </c>
      <c r="DA20" s="626"/>
      <c r="DB20" s="626"/>
      <c r="DC20" s="626"/>
      <c r="DD20" s="632">
        <v>820637</v>
      </c>
      <c r="DE20" s="624"/>
      <c r="DF20" s="624"/>
      <c r="DG20" s="624"/>
      <c r="DH20" s="624"/>
      <c r="DI20" s="624"/>
      <c r="DJ20" s="624"/>
      <c r="DK20" s="624"/>
      <c r="DL20" s="624"/>
      <c r="DM20" s="624"/>
      <c r="DN20" s="624"/>
      <c r="DO20" s="624"/>
      <c r="DP20" s="625"/>
      <c r="DQ20" s="632">
        <v>2438587</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2189392</v>
      </c>
      <c r="S21" s="624"/>
      <c r="T21" s="624"/>
      <c r="U21" s="624"/>
      <c r="V21" s="624"/>
      <c r="W21" s="624"/>
      <c r="X21" s="624"/>
      <c r="Y21" s="625"/>
      <c r="Z21" s="626">
        <v>51</v>
      </c>
      <c r="AA21" s="626"/>
      <c r="AB21" s="626"/>
      <c r="AC21" s="626"/>
      <c r="AD21" s="627">
        <v>1916546</v>
      </c>
      <c r="AE21" s="627"/>
      <c r="AF21" s="627"/>
      <c r="AG21" s="627"/>
      <c r="AH21" s="627"/>
      <c r="AI21" s="627"/>
      <c r="AJ21" s="627"/>
      <c r="AK21" s="627"/>
      <c r="AL21" s="628">
        <v>88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1916546</v>
      </c>
      <c r="S22" s="624"/>
      <c r="T22" s="624"/>
      <c r="U22" s="624"/>
      <c r="V22" s="624"/>
      <c r="W22" s="624"/>
      <c r="X22" s="624"/>
      <c r="Y22" s="625"/>
      <c r="Z22" s="626">
        <v>44.7</v>
      </c>
      <c r="AA22" s="626"/>
      <c r="AB22" s="626"/>
      <c r="AC22" s="626"/>
      <c r="AD22" s="627">
        <v>1916546</v>
      </c>
      <c r="AE22" s="627"/>
      <c r="AF22" s="627"/>
      <c r="AG22" s="627"/>
      <c r="AH22" s="627"/>
      <c r="AI22" s="627"/>
      <c r="AJ22" s="627"/>
      <c r="AK22" s="627"/>
      <c r="AL22" s="628">
        <v>88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272846</v>
      </c>
      <c r="S23" s="624"/>
      <c r="T23" s="624"/>
      <c r="U23" s="624"/>
      <c r="V23" s="624"/>
      <c r="W23" s="624"/>
      <c r="X23" s="624"/>
      <c r="Y23" s="625"/>
      <c r="Z23" s="626">
        <v>6.4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1402161</v>
      </c>
      <c r="CS24" s="613"/>
      <c r="CT24" s="613"/>
      <c r="CU24" s="613"/>
      <c r="CV24" s="613"/>
      <c r="CW24" s="613"/>
      <c r="CX24" s="613"/>
      <c r="CY24" s="614"/>
      <c r="CZ24" s="617">
        <v>34.299999999999997</v>
      </c>
      <c r="DA24" s="618"/>
      <c r="DB24" s="618"/>
      <c r="DC24" s="634"/>
      <c r="DD24" s="658">
        <v>1139773</v>
      </c>
      <c r="DE24" s="613"/>
      <c r="DF24" s="613"/>
      <c r="DG24" s="613"/>
      <c r="DH24" s="613"/>
      <c r="DI24" s="613"/>
      <c r="DJ24" s="613"/>
      <c r="DK24" s="614"/>
      <c r="DL24" s="658">
        <v>1125442</v>
      </c>
      <c r="DM24" s="613"/>
      <c r="DN24" s="613"/>
      <c r="DO24" s="613"/>
      <c r="DP24" s="613"/>
      <c r="DQ24" s="613"/>
      <c r="DR24" s="613"/>
      <c r="DS24" s="613"/>
      <c r="DT24" s="613"/>
      <c r="DU24" s="613"/>
      <c r="DV24" s="614"/>
      <c r="DW24" s="617">
        <v>51.6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2436396</v>
      </c>
      <c r="S25" s="624"/>
      <c r="T25" s="624"/>
      <c r="U25" s="624"/>
      <c r="V25" s="624"/>
      <c r="W25" s="624"/>
      <c r="X25" s="624"/>
      <c r="Y25" s="625"/>
      <c r="Z25" s="626">
        <v>56.8</v>
      </c>
      <c r="AA25" s="626"/>
      <c r="AB25" s="626"/>
      <c r="AC25" s="626"/>
      <c r="AD25" s="627">
        <v>2163550</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717932</v>
      </c>
      <c r="CS25" s="655"/>
      <c r="CT25" s="655"/>
      <c r="CU25" s="655"/>
      <c r="CV25" s="655"/>
      <c r="CW25" s="655"/>
      <c r="CX25" s="655"/>
      <c r="CY25" s="656"/>
      <c r="CZ25" s="628">
        <v>17.600000000000001</v>
      </c>
      <c r="DA25" s="653"/>
      <c r="DB25" s="653"/>
      <c r="DC25" s="657"/>
      <c r="DD25" s="632">
        <v>647587</v>
      </c>
      <c r="DE25" s="655"/>
      <c r="DF25" s="655"/>
      <c r="DG25" s="655"/>
      <c r="DH25" s="655"/>
      <c r="DI25" s="655"/>
      <c r="DJ25" s="655"/>
      <c r="DK25" s="656"/>
      <c r="DL25" s="632">
        <v>635919</v>
      </c>
      <c r="DM25" s="655"/>
      <c r="DN25" s="655"/>
      <c r="DO25" s="655"/>
      <c r="DP25" s="655"/>
      <c r="DQ25" s="655"/>
      <c r="DR25" s="655"/>
      <c r="DS25" s="655"/>
      <c r="DT25" s="655"/>
      <c r="DU25" s="655"/>
      <c r="DV25" s="656"/>
      <c r="DW25" s="628">
        <v>29.1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318134</v>
      </c>
      <c r="CS26" s="624"/>
      <c r="CT26" s="624"/>
      <c r="CU26" s="624"/>
      <c r="CV26" s="624"/>
      <c r="CW26" s="624"/>
      <c r="CX26" s="624"/>
      <c r="CY26" s="625"/>
      <c r="CZ26" s="628">
        <v>7.8</v>
      </c>
      <c r="DA26" s="653"/>
      <c r="DB26" s="653"/>
      <c r="DC26" s="657"/>
      <c r="DD26" s="632">
        <v>295071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5228</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155102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274416</v>
      </c>
      <c r="CS27" s="655"/>
      <c r="CT27" s="655"/>
      <c r="CU27" s="655"/>
      <c r="CV27" s="655"/>
      <c r="CW27" s="655"/>
      <c r="CX27" s="655"/>
      <c r="CY27" s="656"/>
      <c r="CZ27" s="628">
        <v>6.7</v>
      </c>
      <c r="DA27" s="653"/>
      <c r="DB27" s="653"/>
      <c r="DC27" s="657"/>
      <c r="DD27" s="632">
        <v>86762</v>
      </c>
      <c r="DE27" s="655"/>
      <c r="DF27" s="655"/>
      <c r="DG27" s="655"/>
      <c r="DH27" s="655"/>
      <c r="DI27" s="655"/>
      <c r="DJ27" s="655"/>
      <c r="DK27" s="656"/>
      <c r="DL27" s="632">
        <v>84099</v>
      </c>
      <c r="DM27" s="655"/>
      <c r="DN27" s="655"/>
      <c r="DO27" s="655"/>
      <c r="DP27" s="655"/>
      <c r="DQ27" s="655"/>
      <c r="DR27" s="655"/>
      <c r="DS27" s="655"/>
      <c r="DT27" s="655"/>
      <c r="DU27" s="655"/>
      <c r="DV27" s="656"/>
      <c r="DW27" s="628">
        <v>3.9</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37734</v>
      </c>
      <c r="S28" s="624"/>
      <c r="T28" s="624"/>
      <c r="U28" s="624"/>
      <c r="V28" s="624"/>
      <c r="W28" s="624"/>
      <c r="X28" s="624"/>
      <c r="Y28" s="625"/>
      <c r="Z28" s="626">
        <v>0.9</v>
      </c>
      <c r="AA28" s="626"/>
      <c r="AB28" s="626"/>
      <c r="AC28" s="626"/>
      <c r="AD28" s="627">
        <v>590</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409813</v>
      </c>
      <c r="CS28" s="624"/>
      <c r="CT28" s="624"/>
      <c r="CU28" s="624"/>
      <c r="CV28" s="624"/>
      <c r="CW28" s="624"/>
      <c r="CX28" s="624"/>
      <c r="CY28" s="625"/>
      <c r="CZ28" s="628">
        <v>10</v>
      </c>
      <c r="DA28" s="653"/>
      <c r="DB28" s="653"/>
      <c r="DC28" s="657"/>
      <c r="DD28" s="632">
        <v>405424</v>
      </c>
      <c r="DE28" s="624"/>
      <c r="DF28" s="624"/>
      <c r="DG28" s="624"/>
      <c r="DH28" s="624"/>
      <c r="DI28" s="624"/>
      <c r="DJ28" s="624"/>
      <c r="DK28" s="625"/>
      <c r="DL28" s="632">
        <v>405424</v>
      </c>
      <c r="DM28" s="624"/>
      <c r="DN28" s="624"/>
      <c r="DO28" s="624"/>
      <c r="DP28" s="624"/>
      <c r="DQ28" s="624"/>
      <c r="DR28" s="624"/>
      <c r="DS28" s="624"/>
      <c r="DT28" s="624"/>
      <c r="DU28" s="624"/>
      <c r="DV28" s="625"/>
      <c r="DW28" s="628">
        <v>18.600000000000001</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25384</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409813</v>
      </c>
      <c r="CS29" s="655"/>
      <c r="CT29" s="655"/>
      <c r="CU29" s="655"/>
      <c r="CV29" s="655"/>
      <c r="CW29" s="655"/>
      <c r="CX29" s="655"/>
      <c r="CY29" s="656"/>
      <c r="CZ29" s="628">
        <v>10</v>
      </c>
      <c r="DA29" s="653"/>
      <c r="DB29" s="653"/>
      <c r="DC29" s="657"/>
      <c r="DD29" s="632">
        <v>405424</v>
      </c>
      <c r="DE29" s="655"/>
      <c r="DF29" s="655"/>
      <c r="DG29" s="655"/>
      <c r="DH29" s="655"/>
      <c r="DI29" s="655"/>
      <c r="DJ29" s="655"/>
      <c r="DK29" s="656"/>
      <c r="DL29" s="632">
        <v>405424</v>
      </c>
      <c r="DM29" s="655"/>
      <c r="DN29" s="655"/>
      <c r="DO29" s="655"/>
      <c r="DP29" s="655"/>
      <c r="DQ29" s="655"/>
      <c r="DR29" s="655"/>
      <c r="DS29" s="655"/>
      <c r="DT29" s="655"/>
      <c r="DU29" s="655"/>
      <c r="DV29" s="656"/>
      <c r="DW29" s="628">
        <v>18.600000000000001</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423067</v>
      </c>
      <c r="S30" s="624"/>
      <c r="T30" s="624"/>
      <c r="U30" s="624"/>
      <c r="V30" s="624"/>
      <c r="W30" s="624"/>
      <c r="X30" s="624"/>
      <c r="Y30" s="625"/>
      <c r="Z30" s="626">
        <v>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400326</v>
      </c>
      <c r="CS30" s="624"/>
      <c r="CT30" s="624"/>
      <c r="CU30" s="624"/>
      <c r="CV30" s="624"/>
      <c r="CW30" s="624"/>
      <c r="CX30" s="624"/>
      <c r="CY30" s="625"/>
      <c r="CZ30" s="628">
        <v>9.8000000000000007</v>
      </c>
      <c r="DA30" s="653"/>
      <c r="DB30" s="653"/>
      <c r="DC30" s="657"/>
      <c r="DD30" s="632">
        <v>396588</v>
      </c>
      <c r="DE30" s="624"/>
      <c r="DF30" s="624"/>
      <c r="DG30" s="624"/>
      <c r="DH30" s="624"/>
      <c r="DI30" s="624"/>
      <c r="DJ30" s="624"/>
      <c r="DK30" s="625"/>
      <c r="DL30" s="632">
        <v>396588</v>
      </c>
      <c r="DM30" s="624"/>
      <c r="DN30" s="624"/>
      <c r="DO30" s="624"/>
      <c r="DP30" s="624"/>
      <c r="DQ30" s="624"/>
      <c r="DR30" s="624"/>
      <c r="DS30" s="624"/>
      <c r="DT30" s="624"/>
      <c r="DU30" s="624"/>
      <c r="DV30" s="625"/>
      <c r="DW30" s="628">
        <v>18.2</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98.6</v>
      </c>
      <c r="BN31" s="667"/>
      <c r="BO31" s="667"/>
      <c r="BP31" s="667"/>
      <c r="BQ31" s="668"/>
      <c r="BR31" s="679">
        <v>99.6</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9487</v>
      </c>
      <c r="CS31" s="655"/>
      <c r="CT31" s="655"/>
      <c r="CU31" s="655"/>
      <c r="CV31" s="655"/>
      <c r="CW31" s="655"/>
      <c r="CX31" s="655"/>
      <c r="CY31" s="656"/>
      <c r="CZ31" s="628">
        <v>0.2</v>
      </c>
      <c r="DA31" s="653"/>
      <c r="DB31" s="653"/>
      <c r="DC31" s="657"/>
      <c r="DD31" s="632">
        <v>8836</v>
      </c>
      <c r="DE31" s="655"/>
      <c r="DF31" s="655"/>
      <c r="DG31" s="655"/>
      <c r="DH31" s="655"/>
      <c r="DI31" s="655"/>
      <c r="DJ31" s="655"/>
      <c r="DK31" s="656"/>
      <c r="DL31" s="632">
        <v>8836</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210167</v>
      </c>
      <c r="S32" s="624"/>
      <c r="T32" s="624"/>
      <c r="U32" s="624"/>
      <c r="V32" s="624"/>
      <c r="W32" s="624"/>
      <c r="X32" s="624"/>
      <c r="Y32" s="625"/>
      <c r="Z32" s="626">
        <v>4.9000000000000004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99.8</v>
      </c>
      <c r="BH32" s="655"/>
      <c r="BI32" s="655"/>
      <c r="BJ32" s="655"/>
      <c r="BK32" s="655"/>
      <c r="BL32" s="655"/>
      <c r="BM32" s="629">
        <v>99.4</v>
      </c>
      <c r="BN32" s="655"/>
      <c r="BO32" s="655"/>
      <c r="BP32" s="655"/>
      <c r="BQ32" s="678"/>
      <c r="BR32" s="680">
        <v>99.7</v>
      </c>
      <c r="BS32" s="655"/>
      <c r="BT32" s="655"/>
      <c r="BU32" s="655"/>
      <c r="BV32" s="655"/>
      <c r="BW32" s="655"/>
      <c r="BX32" s="629">
        <v>99.5</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17489</v>
      </c>
      <c r="S33" s="624"/>
      <c r="T33" s="624"/>
      <c r="U33" s="624"/>
      <c r="V33" s="624"/>
      <c r="W33" s="624"/>
      <c r="X33" s="624"/>
      <c r="Y33" s="625"/>
      <c r="Z33" s="626">
        <v>0.4</v>
      </c>
      <c r="AA33" s="626"/>
      <c r="AB33" s="626"/>
      <c r="AC33" s="626"/>
      <c r="AD33" s="627">
        <v>14352</v>
      </c>
      <c r="AE33" s="627"/>
      <c r="AF33" s="627"/>
      <c r="AG33" s="627"/>
      <c r="AH33" s="627"/>
      <c r="AI33" s="627"/>
      <c r="AJ33" s="627"/>
      <c r="AK33" s="627"/>
      <c r="AL33" s="628">
        <v>0.7</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99.1</v>
      </c>
      <c r="BH33" s="682"/>
      <c r="BI33" s="682"/>
      <c r="BJ33" s="682"/>
      <c r="BK33" s="682"/>
      <c r="BL33" s="682"/>
      <c r="BM33" s="683">
        <v>97.2</v>
      </c>
      <c r="BN33" s="682"/>
      <c r="BO33" s="682"/>
      <c r="BP33" s="682"/>
      <c r="BQ33" s="684"/>
      <c r="BR33" s="681">
        <v>99.3</v>
      </c>
      <c r="BS33" s="682"/>
      <c r="BT33" s="682"/>
      <c r="BU33" s="682"/>
      <c r="BV33" s="682"/>
      <c r="BW33" s="682"/>
      <c r="BX33" s="683">
        <v>97.2</v>
      </c>
      <c r="BY33" s="682"/>
      <c r="BZ33" s="682"/>
      <c r="CA33" s="682"/>
      <c r="CB33" s="684"/>
      <c r="CD33" s="620" t="s">
        <v>307</v>
      </c>
      <c r="CE33" s="621"/>
      <c r="CF33" s="621"/>
      <c r="CG33" s="621"/>
      <c r="CH33" s="621"/>
      <c r="CI33" s="621"/>
      <c r="CJ33" s="621"/>
      <c r="CK33" s="621"/>
      <c r="CL33" s="621"/>
      <c r="CM33" s="621"/>
      <c r="CN33" s="621"/>
      <c r="CO33" s="621"/>
      <c r="CP33" s="621"/>
      <c r="CQ33" s="622"/>
      <c r="CR33" s="623">
        <v>1838545</v>
      </c>
      <c r="CS33" s="655"/>
      <c r="CT33" s="655"/>
      <c r="CU33" s="655"/>
      <c r="CV33" s="655"/>
      <c r="CW33" s="655"/>
      <c r="CX33" s="655"/>
      <c r="CY33" s="656"/>
      <c r="CZ33" s="628">
        <v>45</v>
      </c>
      <c r="DA33" s="653"/>
      <c r="DB33" s="653"/>
      <c r="DC33" s="657"/>
      <c r="DD33" s="632">
        <v>1234746</v>
      </c>
      <c r="DE33" s="655"/>
      <c r="DF33" s="655"/>
      <c r="DG33" s="655"/>
      <c r="DH33" s="655"/>
      <c r="DI33" s="655"/>
      <c r="DJ33" s="655"/>
      <c r="DK33" s="656"/>
      <c r="DL33" s="632">
        <v>720218</v>
      </c>
      <c r="DM33" s="655"/>
      <c r="DN33" s="655"/>
      <c r="DO33" s="655"/>
      <c r="DP33" s="655"/>
      <c r="DQ33" s="655"/>
      <c r="DR33" s="655"/>
      <c r="DS33" s="655"/>
      <c r="DT33" s="655"/>
      <c r="DU33" s="655"/>
      <c r="DV33" s="656"/>
      <c r="DW33" s="628">
        <v>33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70714</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704627</v>
      </c>
      <c r="CS34" s="624"/>
      <c r="CT34" s="624"/>
      <c r="CU34" s="624"/>
      <c r="CV34" s="624"/>
      <c r="CW34" s="624"/>
      <c r="CX34" s="624"/>
      <c r="CY34" s="625"/>
      <c r="CZ34" s="628">
        <v>17.3</v>
      </c>
      <c r="DA34" s="653"/>
      <c r="DB34" s="653"/>
      <c r="DC34" s="657"/>
      <c r="DD34" s="632">
        <v>448592</v>
      </c>
      <c r="DE34" s="624"/>
      <c r="DF34" s="624"/>
      <c r="DG34" s="624"/>
      <c r="DH34" s="624"/>
      <c r="DI34" s="624"/>
      <c r="DJ34" s="624"/>
      <c r="DK34" s="625"/>
      <c r="DL34" s="632">
        <v>335598</v>
      </c>
      <c r="DM34" s="624"/>
      <c r="DN34" s="624"/>
      <c r="DO34" s="624"/>
      <c r="DP34" s="624"/>
      <c r="DQ34" s="624"/>
      <c r="DR34" s="624"/>
      <c r="DS34" s="624"/>
      <c r="DT34" s="624"/>
      <c r="DU34" s="624"/>
      <c r="DV34" s="625"/>
      <c r="DW34" s="628">
        <v>15.4</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209911</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48615</v>
      </c>
      <c r="CS35" s="655"/>
      <c r="CT35" s="655"/>
      <c r="CU35" s="655"/>
      <c r="CV35" s="655"/>
      <c r="CW35" s="655"/>
      <c r="CX35" s="655"/>
      <c r="CY35" s="656"/>
      <c r="CZ35" s="628">
        <v>1.2</v>
      </c>
      <c r="DA35" s="653"/>
      <c r="DB35" s="653"/>
      <c r="DC35" s="657"/>
      <c r="DD35" s="632">
        <v>33914</v>
      </c>
      <c r="DE35" s="655"/>
      <c r="DF35" s="655"/>
      <c r="DG35" s="655"/>
      <c r="DH35" s="655"/>
      <c r="DI35" s="655"/>
      <c r="DJ35" s="655"/>
      <c r="DK35" s="656"/>
      <c r="DL35" s="632">
        <v>18845</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194830</v>
      </c>
      <c r="S36" s="624"/>
      <c r="T36" s="624"/>
      <c r="U36" s="624"/>
      <c r="V36" s="624"/>
      <c r="W36" s="624"/>
      <c r="X36" s="624"/>
      <c r="Y36" s="625"/>
      <c r="Z36" s="626">
        <v>4.5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475919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9732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643051</v>
      </c>
      <c r="CS36" s="624"/>
      <c r="CT36" s="624"/>
      <c r="CU36" s="624"/>
      <c r="CV36" s="624"/>
      <c r="CW36" s="624"/>
      <c r="CX36" s="624"/>
      <c r="CY36" s="625"/>
      <c r="CZ36" s="628">
        <v>15.8</v>
      </c>
      <c r="DA36" s="653"/>
      <c r="DB36" s="653"/>
      <c r="DC36" s="657"/>
      <c r="DD36" s="632">
        <v>428300</v>
      </c>
      <c r="DE36" s="624"/>
      <c r="DF36" s="624"/>
      <c r="DG36" s="624"/>
      <c r="DH36" s="624"/>
      <c r="DI36" s="624"/>
      <c r="DJ36" s="624"/>
      <c r="DK36" s="625"/>
      <c r="DL36" s="632">
        <v>214836</v>
      </c>
      <c r="DM36" s="624"/>
      <c r="DN36" s="624"/>
      <c r="DO36" s="624"/>
      <c r="DP36" s="624"/>
      <c r="DQ36" s="624"/>
      <c r="DR36" s="624"/>
      <c r="DS36" s="624"/>
      <c r="DT36" s="624"/>
      <c r="DU36" s="624"/>
      <c r="DV36" s="625"/>
      <c r="DW36" s="628">
        <v>9.8000000000000007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72514</v>
      </c>
      <c r="S37" s="624"/>
      <c r="T37" s="624"/>
      <c r="U37" s="624"/>
      <c r="V37" s="624"/>
      <c r="W37" s="624"/>
      <c r="X37" s="624"/>
      <c r="Y37" s="625"/>
      <c r="Z37" s="626">
        <v>1.7</v>
      </c>
      <c r="AA37" s="626"/>
      <c r="AB37" s="626"/>
      <c r="AC37" s="626"/>
      <c r="AD37" s="627">
        <v>237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136308</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72584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4952</v>
      </c>
      <c r="CS37" s="655"/>
      <c r="CT37" s="655"/>
      <c r="CU37" s="655"/>
      <c r="CV37" s="655"/>
      <c r="CW37" s="655"/>
      <c r="CX37" s="655"/>
      <c r="CY37" s="656"/>
      <c r="CZ37" s="628">
        <v>0.1</v>
      </c>
      <c r="DA37" s="653"/>
      <c r="DB37" s="653"/>
      <c r="DC37" s="657"/>
      <c r="DD37" s="632">
        <v>4952</v>
      </c>
      <c r="DE37" s="655"/>
      <c r="DF37" s="655"/>
      <c r="DG37" s="655"/>
      <c r="DH37" s="655"/>
      <c r="DI37" s="655"/>
      <c r="DJ37" s="655"/>
      <c r="DK37" s="656"/>
      <c r="DL37" s="632">
        <v>4612</v>
      </c>
      <c r="DM37" s="655"/>
      <c r="DN37" s="655"/>
      <c r="DO37" s="655"/>
      <c r="DP37" s="655"/>
      <c r="DQ37" s="655"/>
      <c r="DR37" s="655"/>
      <c r="DS37" s="655"/>
      <c r="DT37" s="655"/>
      <c r="DU37" s="655"/>
      <c r="DV37" s="656"/>
      <c r="DW37" s="628">
        <v>0.2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587134</v>
      </c>
      <c r="S38" s="624"/>
      <c r="T38" s="624"/>
      <c r="U38" s="624"/>
      <c r="V38" s="624"/>
      <c r="W38" s="624"/>
      <c r="X38" s="624"/>
      <c r="Y38" s="625"/>
      <c r="Z38" s="626">
        <v>13.7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39295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486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300316</v>
      </c>
      <c r="CS38" s="624"/>
      <c r="CT38" s="624"/>
      <c r="CU38" s="624"/>
      <c r="CV38" s="624"/>
      <c r="CW38" s="624"/>
      <c r="CX38" s="624"/>
      <c r="CY38" s="625"/>
      <c r="CZ38" s="628">
        <v>7.4</v>
      </c>
      <c r="DA38" s="653"/>
      <c r="DB38" s="653"/>
      <c r="DC38" s="657"/>
      <c r="DD38" s="632">
        <v>259390</v>
      </c>
      <c r="DE38" s="624"/>
      <c r="DF38" s="624"/>
      <c r="DG38" s="624"/>
      <c r="DH38" s="624"/>
      <c r="DI38" s="624"/>
      <c r="DJ38" s="624"/>
      <c r="DK38" s="625"/>
      <c r="DL38" s="632">
        <v>150939</v>
      </c>
      <c r="DM38" s="624"/>
      <c r="DN38" s="624"/>
      <c r="DO38" s="624"/>
      <c r="DP38" s="624"/>
      <c r="DQ38" s="624"/>
      <c r="DR38" s="624"/>
      <c r="DS38" s="624"/>
      <c r="DT38" s="624"/>
      <c r="DU38" s="624"/>
      <c r="DV38" s="625"/>
      <c r="DW38" s="628">
        <v>6.9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15223</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740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49676</v>
      </c>
      <c r="CS39" s="655"/>
      <c r="CT39" s="655"/>
      <c r="CU39" s="655"/>
      <c r="CV39" s="655"/>
      <c r="CW39" s="655"/>
      <c r="CX39" s="655"/>
      <c r="CY39" s="656"/>
      <c r="CZ39" s="628">
        <v>1.2</v>
      </c>
      <c r="DA39" s="653"/>
      <c r="DB39" s="653"/>
      <c r="DC39" s="657"/>
      <c r="DD39" s="632">
        <v>12290</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3434</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92260</v>
      </c>
      <c r="CS40" s="624"/>
      <c r="CT40" s="624"/>
      <c r="CU40" s="624"/>
      <c r="CV40" s="624"/>
      <c r="CW40" s="624"/>
      <c r="CX40" s="624"/>
      <c r="CY40" s="625"/>
      <c r="CZ40" s="628">
        <v>2.2999999999999998</v>
      </c>
      <c r="DA40" s="653"/>
      <c r="DB40" s="653"/>
      <c r="DC40" s="657"/>
      <c r="DD40" s="632">
        <v>52260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4290568</v>
      </c>
      <c r="S41" s="696"/>
      <c r="T41" s="696"/>
      <c r="U41" s="696"/>
      <c r="V41" s="696"/>
      <c r="W41" s="696"/>
      <c r="X41" s="696"/>
      <c r="Y41" s="700"/>
      <c r="Z41" s="701">
        <v>100</v>
      </c>
      <c r="AA41" s="701"/>
      <c r="AB41" s="701"/>
      <c r="AC41" s="701"/>
      <c r="AD41" s="702">
        <v>2178729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163042</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122051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338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842095</v>
      </c>
      <c r="CS42" s="655"/>
      <c r="CT42" s="655"/>
      <c r="CU42" s="655"/>
      <c r="CV42" s="655"/>
      <c r="CW42" s="655"/>
      <c r="CX42" s="655"/>
      <c r="CY42" s="656"/>
      <c r="CZ42" s="628">
        <v>20.6</v>
      </c>
      <c r="DA42" s="653"/>
      <c r="DB42" s="653"/>
      <c r="DC42" s="657"/>
      <c r="DD42" s="632">
        <v>64068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8537</v>
      </c>
      <c r="CS43" s="655"/>
      <c r="CT43" s="655"/>
      <c r="CU43" s="655"/>
      <c r="CV43" s="655"/>
      <c r="CW43" s="655"/>
      <c r="CX43" s="655"/>
      <c r="CY43" s="656"/>
      <c r="CZ43" s="628">
        <v>0.2</v>
      </c>
      <c r="DA43" s="653"/>
      <c r="DB43" s="653"/>
      <c r="DC43" s="657"/>
      <c r="DD43" s="632">
        <v>8414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820637</v>
      </c>
      <c r="CS44" s="624"/>
      <c r="CT44" s="624"/>
      <c r="CU44" s="624"/>
      <c r="CV44" s="624"/>
      <c r="CW44" s="624"/>
      <c r="CX44" s="624"/>
      <c r="CY44" s="625"/>
      <c r="CZ44" s="628">
        <v>20.100000000000001</v>
      </c>
      <c r="DA44" s="629"/>
      <c r="DB44" s="629"/>
      <c r="DC44" s="635"/>
      <c r="DD44" s="632">
        <v>59010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254426</v>
      </c>
      <c r="CS45" s="655"/>
      <c r="CT45" s="655"/>
      <c r="CU45" s="655"/>
      <c r="CV45" s="655"/>
      <c r="CW45" s="655"/>
      <c r="CX45" s="655"/>
      <c r="CY45" s="656"/>
      <c r="CZ45" s="628">
        <v>6.2</v>
      </c>
      <c r="DA45" s="653"/>
      <c r="DB45" s="653"/>
      <c r="DC45" s="657"/>
      <c r="DD45" s="632">
        <v>12333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541024</v>
      </c>
      <c r="CS46" s="624"/>
      <c r="CT46" s="624"/>
      <c r="CU46" s="624"/>
      <c r="CV46" s="624"/>
      <c r="CW46" s="624"/>
      <c r="CX46" s="624"/>
      <c r="CY46" s="625"/>
      <c r="CZ46" s="628">
        <v>13.3</v>
      </c>
      <c r="DA46" s="629"/>
      <c r="DB46" s="629"/>
      <c r="DC46" s="635"/>
      <c r="DD46" s="632">
        <v>42072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21458</v>
      </c>
      <c r="CS47" s="655"/>
      <c r="CT47" s="655"/>
      <c r="CU47" s="655"/>
      <c r="CV47" s="655"/>
      <c r="CW47" s="655"/>
      <c r="CX47" s="655"/>
      <c r="CY47" s="656"/>
      <c r="CZ47" s="628">
        <v>0.5</v>
      </c>
      <c r="DA47" s="653"/>
      <c r="DB47" s="653"/>
      <c r="DC47" s="657"/>
      <c r="DD47" s="632">
        <v>5058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4082801</v>
      </c>
      <c r="CS49" s="682"/>
      <c r="CT49" s="682"/>
      <c r="CU49" s="682"/>
      <c r="CV49" s="682"/>
      <c r="CW49" s="682"/>
      <c r="CX49" s="682"/>
      <c r="CY49" s="711"/>
      <c r="CZ49" s="703">
        <v>100</v>
      </c>
      <c r="DA49" s="712"/>
      <c r="DB49" s="712"/>
      <c r="DC49" s="713"/>
      <c r="DD49" s="714">
        <v>2438587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4ccBnw0qgV81BiH7uCkDChSfFDAwIT2feQNWA/ZvA+K42KqS+flZSyGSPAaRgk6f3Y5tNMvfWVDEhwzRdX+Q==" saltValue="b90L0/lOFSjC05srb7sb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76" sqref="AU76:AY7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4291</v>
      </c>
      <c r="R7" s="753"/>
      <c r="S7" s="753"/>
      <c r="T7" s="753"/>
      <c r="U7" s="753"/>
      <c r="V7" s="753">
        <v>4083</v>
      </c>
      <c r="W7" s="753"/>
      <c r="X7" s="753"/>
      <c r="Y7" s="753"/>
      <c r="Z7" s="753"/>
      <c r="AA7" s="753">
        <v>208</v>
      </c>
      <c r="AB7" s="753"/>
      <c r="AC7" s="753"/>
      <c r="AD7" s="753"/>
      <c r="AE7" s="754"/>
      <c r="AF7" s="755">
        <v>117</v>
      </c>
      <c r="AG7" s="756"/>
      <c r="AH7" s="756"/>
      <c r="AI7" s="756"/>
      <c r="AJ7" s="757"/>
      <c r="AK7" s="758">
        <v>11</v>
      </c>
      <c r="AL7" s="759"/>
      <c r="AM7" s="759"/>
      <c r="AN7" s="759"/>
      <c r="AO7" s="759"/>
      <c r="AP7" s="759">
        <v>3626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4</v>
      </c>
      <c r="CI7" s="744"/>
      <c r="CJ7" s="744"/>
      <c r="CK7" s="744"/>
      <c r="CL7" s="745"/>
      <c r="CM7" s="743">
        <v>8</v>
      </c>
      <c r="CN7" s="744"/>
      <c r="CO7" s="744"/>
      <c r="CP7" s="744"/>
      <c r="CQ7" s="745"/>
      <c r="CR7" s="743">
        <v>20</v>
      </c>
      <c r="CS7" s="744"/>
      <c r="CT7" s="744"/>
      <c r="CU7" s="744"/>
      <c r="CV7" s="745"/>
      <c r="CW7" s="743">
        <v>23</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-7</v>
      </c>
      <c r="CI8" s="777"/>
      <c r="CJ8" s="777"/>
      <c r="CK8" s="777"/>
      <c r="CL8" s="778"/>
      <c r="CM8" s="776">
        <v>136</v>
      </c>
      <c r="CN8" s="777"/>
      <c r="CO8" s="777"/>
      <c r="CP8" s="777"/>
      <c r="CQ8" s="778"/>
      <c r="CR8" s="776">
        <v>25</v>
      </c>
      <c r="CS8" s="777"/>
      <c r="CT8" s="777"/>
      <c r="CU8" s="777"/>
      <c r="CV8" s="778"/>
      <c r="CW8" s="776">
        <v>17</v>
      </c>
      <c r="CX8" s="777"/>
      <c r="CY8" s="777"/>
      <c r="CZ8" s="777"/>
      <c r="DA8" s="778"/>
      <c r="DB8" s="776">
        <v>9</v>
      </c>
      <c r="DC8" s="777"/>
      <c r="DD8" s="777"/>
      <c r="DE8" s="777"/>
      <c r="DF8" s="778"/>
      <c r="DG8" s="776" t="s">
        <v>553</v>
      </c>
      <c r="DH8" s="777"/>
      <c r="DI8" s="777"/>
      <c r="DJ8" s="777"/>
      <c r="DK8" s="778"/>
      <c r="DL8" s="776" t="s">
        <v>553</v>
      </c>
      <c r="DM8" s="777"/>
      <c r="DN8" s="777"/>
      <c r="DO8" s="777"/>
      <c r="DP8" s="778"/>
      <c r="DQ8" s="776" t="s">
        <v>553</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4291</v>
      </c>
      <c r="R23" s="793"/>
      <c r="S23" s="793"/>
      <c r="T23" s="793"/>
      <c r="U23" s="793"/>
      <c r="V23" s="793">
        <v>4083</v>
      </c>
      <c r="W23" s="793"/>
      <c r="X23" s="793"/>
      <c r="Y23" s="793"/>
      <c r="Z23" s="793"/>
      <c r="AA23" s="793">
        <v>208</v>
      </c>
      <c r="AB23" s="793"/>
      <c r="AC23" s="793"/>
      <c r="AD23" s="793"/>
      <c r="AE23" s="794"/>
      <c r="AF23" s="795">
        <v>117</v>
      </c>
      <c r="AG23" s="793"/>
      <c r="AH23" s="793"/>
      <c r="AI23" s="793"/>
      <c r="AJ23" s="796"/>
      <c r="AK23" s="797"/>
      <c r="AL23" s="798"/>
      <c r="AM23" s="798"/>
      <c r="AN23" s="798"/>
      <c r="AO23" s="798"/>
      <c r="AP23" s="793">
        <v>3626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458</v>
      </c>
      <c r="R28" s="823"/>
      <c r="S28" s="823"/>
      <c r="T28" s="823"/>
      <c r="U28" s="823"/>
      <c r="V28" s="823">
        <v>448</v>
      </c>
      <c r="W28" s="823"/>
      <c r="X28" s="823"/>
      <c r="Y28" s="823"/>
      <c r="Z28" s="823"/>
      <c r="AA28" s="823">
        <v>10</v>
      </c>
      <c r="AB28" s="823"/>
      <c r="AC28" s="823"/>
      <c r="AD28" s="823"/>
      <c r="AE28" s="824"/>
      <c r="AF28" s="825">
        <v>10</v>
      </c>
      <c r="AG28" s="823"/>
      <c r="AH28" s="823"/>
      <c r="AI28" s="823"/>
      <c r="AJ28" s="826"/>
      <c r="AK28" s="827">
        <v>50</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404</v>
      </c>
      <c r="R29" s="784"/>
      <c r="S29" s="784"/>
      <c r="T29" s="784"/>
      <c r="U29" s="784"/>
      <c r="V29" s="784">
        <v>393</v>
      </c>
      <c r="W29" s="784"/>
      <c r="X29" s="784"/>
      <c r="Y29" s="784"/>
      <c r="Z29" s="784"/>
      <c r="AA29" s="784">
        <v>11</v>
      </c>
      <c r="AB29" s="784"/>
      <c r="AC29" s="784"/>
      <c r="AD29" s="784"/>
      <c r="AE29" s="785"/>
      <c r="AF29" s="786">
        <v>11</v>
      </c>
      <c r="AG29" s="787"/>
      <c r="AH29" s="787"/>
      <c r="AI29" s="787"/>
      <c r="AJ29" s="788"/>
      <c r="AK29" s="834">
        <v>182</v>
      </c>
      <c r="AL29" s="830"/>
      <c r="AM29" s="830"/>
      <c r="AN29" s="830"/>
      <c r="AO29" s="830"/>
      <c r="AP29" s="830">
        <v>1223</v>
      </c>
      <c r="AQ29" s="830"/>
      <c r="AR29" s="830"/>
      <c r="AS29" s="830"/>
      <c r="AT29" s="830"/>
      <c r="AU29" s="830">
        <v>367</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391</v>
      </c>
      <c r="R30" s="784"/>
      <c r="S30" s="784"/>
      <c r="T30" s="784"/>
      <c r="U30" s="784"/>
      <c r="V30" s="784">
        <v>365</v>
      </c>
      <c r="W30" s="784"/>
      <c r="X30" s="784"/>
      <c r="Y30" s="784"/>
      <c r="Z30" s="784"/>
      <c r="AA30" s="784">
        <v>26</v>
      </c>
      <c r="AB30" s="784"/>
      <c r="AC30" s="784"/>
      <c r="AD30" s="784"/>
      <c r="AE30" s="785"/>
      <c r="AF30" s="786">
        <v>26</v>
      </c>
      <c r="AG30" s="787"/>
      <c r="AH30" s="787"/>
      <c r="AI30" s="787"/>
      <c r="AJ30" s="788"/>
      <c r="AK30" s="834">
        <v>58</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60</v>
      </c>
      <c r="R31" s="784"/>
      <c r="S31" s="784"/>
      <c r="T31" s="784"/>
      <c r="U31" s="784"/>
      <c r="V31" s="784">
        <v>59</v>
      </c>
      <c r="W31" s="784"/>
      <c r="X31" s="784"/>
      <c r="Y31" s="784"/>
      <c r="Z31" s="784"/>
      <c r="AA31" s="784">
        <v>1</v>
      </c>
      <c r="AB31" s="784"/>
      <c r="AC31" s="784"/>
      <c r="AD31" s="784"/>
      <c r="AE31" s="785"/>
      <c r="AF31" s="786">
        <v>1</v>
      </c>
      <c r="AG31" s="787"/>
      <c r="AH31" s="787"/>
      <c r="AI31" s="787"/>
      <c r="AJ31" s="788"/>
      <c r="AK31" s="834">
        <v>23</v>
      </c>
      <c r="AL31" s="830"/>
      <c r="AM31" s="830"/>
      <c r="AN31" s="830"/>
      <c r="AO31" s="830"/>
      <c r="AP31" s="830" t="s">
        <v>553</v>
      </c>
      <c r="AQ31" s="830"/>
      <c r="AR31" s="830"/>
      <c r="AS31" s="830"/>
      <c r="AT31" s="830"/>
      <c r="AU31" s="830" t="s">
        <v>553</v>
      </c>
      <c r="AV31" s="830"/>
      <c r="AW31" s="830"/>
      <c r="AX31" s="830"/>
      <c r="AY31" s="830"/>
      <c r="AZ31" s="831" t="s">
        <v>553</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112</v>
      </c>
      <c r="R32" s="784"/>
      <c r="S32" s="784"/>
      <c r="T32" s="784"/>
      <c r="U32" s="784"/>
      <c r="V32" s="784">
        <v>110</v>
      </c>
      <c r="W32" s="784"/>
      <c r="X32" s="784"/>
      <c r="Y32" s="784"/>
      <c r="Z32" s="784"/>
      <c r="AA32" s="784">
        <v>3</v>
      </c>
      <c r="AB32" s="784"/>
      <c r="AC32" s="784"/>
      <c r="AD32" s="784"/>
      <c r="AE32" s="785"/>
      <c r="AF32" s="786">
        <v>3</v>
      </c>
      <c r="AG32" s="787"/>
      <c r="AH32" s="787"/>
      <c r="AI32" s="787"/>
      <c r="AJ32" s="788"/>
      <c r="AK32" s="834">
        <v>35</v>
      </c>
      <c r="AL32" s="830"/>
      <c r="AM32" s="830"/>
      <c r="AN32" s="830"/>
      <c r="AO32" s="830"/>
      <c r="AP32" s="830">
        <v>205</v>
      </c>
      <c r="AQ32" s="830"/>
      <c r="AR32" s="830"/>
      <c r="AS32" s="830"/>
      <c r="AT32" s="830"/>
      <c r="AU32" s="830">
        <v>121</v>
      </c>
      <c r="AV32" s="830"/>
      <c r="AW32" s="830"/>
      <c r="AX32" s="830"/>
      <c r="AY32" s="830"/>
      <c r="AZ32" s="831" t="s">
        <v>553</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166</v>
      </c>
      <c r="R33" s="784"/>
      <c r="S33" s="784"/>
      <c r="T33" s="784"/>
      <c r="U33" s="784"/>
      <c r="V33" s="784">
        <v>153</v>
      </c>
      <c r="W33" s="784"/>
      <c r="X33" s="784"/>
      <c r="Y33" s="784"/>
      <c r="Z33" s="784"/>
      <c r="AA33" s="784">
        <v>13</v>
      </c>
      <c r="AB33" s="784"/>
      <c r="AC33" s="784"/>
      <c r="AD33" s="784"/>
      <c r="AE33" s="785"/>
      <c r="AF33" s="786">
        <v>13</v>
      </c>
      <c r="AG33" s="787"/>
      <c r="AH33" s="787"/>
      <c r="AI33" s="787"/>
      <c r="AJ33" s="788"/>
      <c r="AK33" s="834">
        <v>88</v>
      </c>
      <c r="AL33" s="830"/>
      <c r="AM33" s="830"/>
      <c r="AN33" s="830"/>
      <c r="AO33" s="830"/>
      <c r="AP33" s="830">
        <v>633</v>
      </c>
      <c r="AQ33" s="830"/>
      <c r="AR33" s="830"/>
      <c r="AS33" s="830"/>
      <c r="AT33" s="830"/>
      <c r="AU33" s="830">
        <v>633</v>
      </c>
      <c r="AV33" s="830"/>
      <c r="AW33" s="830"/>
      <c r="AX33" s="830"/>
      <c r="AY33" s="830"/>
      <c r="AZ33" s="831" t="s">
        <v>553</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76</v>
      </c>
      <c r="R34" s="784"/>
      <c r="S34" s="784"/>
      <c r="T34" s="784"/>
      <c r="U34" s="784"/>
      <c r="V34" s="784">
        <v>73</v>
      </c>
      <c r="W34" s="784"/>
      <c r="X34" s="784"/>
      <c r="Y34" s="784"/>
      <c r="Z34" s="784"/>
      <c r="AA34" s="784">
        <v>3</v>
      </c>
      <c r="AB34" s="784"/>
      <c r="AC34" s="784"/>
      <c r="AD34" s="784"/>
      <c r="AE34" s="785"/>
      <c r="AF34" s="786">
        <v>3</v>
      </c>
      <c r="AG34" s="787"/>
      <c r="AH34" s="787"/>
      <c r="AI34" s="787"/>
      <c r="AJ34" s="788"/>
      <c r="AK34" s="834">
        <v>15</v>
      </c>
      <c r="AL34" s="830"/>
      <c r="AM34" s="830"/>
      <c r="AN34" s="830"/>
      <c r="AO34" s="830"/>
      <c r="AP34" s="830">
        <v>30</v>
      </c>
      <c r="AQ34" s="830"/>
      <c r="AR34" s="830"/>
      <c r="AS34" s="830"/>
      <c r="AT34" s="830"/>
      <c r="AU34" s="830">
        <v>12</v>
      </c>
      <c r="AV34" s="830"/>
      <c r="AW34" s="830"/>
      <c r="AX34" s="830"/>
      <c r="AY34" s="830"/>
      <c r="AZ34" s="831" t="s">
        <v>553</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67</v>
      </c>
      <c r="AG63" s="844"/>
      <c r="AH63" s="844"/>
      <c r="AI63" s="844"/>
      <c r="AJ63" s="845"/>
      <c r="AK63" s="846"/>
      <c r="AL63" s="841"/>
      <c r="AM63" s="841"/>
      <c r="AN63" s="841"/>
      <c r="AO63" s="841"/>
      <c r="AP63" s="844">
        <v>2091</v>
      </c>
      <c r="AQ63" s="844"/>
      <c r="AR63" s="844"/>
      <c r="AS63" s="844"/>
      <c r="AT63" s="844"/>
      <c r="AU63" s="844">
        <v>1133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546</v>
      </c>
      <c r="R68" s="866"/>
      <c r="S68" s="866"/>
      <c r="T68" s="866"/>
      <c r="U68" s="866"/>
      <c r="V68" s="866">
        <v>510</v>
      </c>
      <c r="W68" s="866"/>
      <c r="X68" s="866"/>
      <c r="Y68" s="866"/>
      <c r="Z68" s="866"/>
      <c r="AA68" s="866">
        <v>36</v>
      </c>
      <c r="AB68" s="866"/>
      <c r="AC68" s="866"/>
      <c r="AD68" s="866"/>
      <c r="AE68" s="866"/>
      <c r="AF68" s="866">
        <v>36</v>
      </c>
      <c r="AG68" s="866"/>
      <c r="AH68" s="866"/>
      <c r="AI68" s="866"/>
      <c r="AJ68" s="866"/>
      <c r="AK68" s="866">
        <v>48</v>
      </c>
      <c r="AL68" s="866"/>
      <c r="AM68" s="866"/>
      <c r="AN68" s="866"/>
      <c r="AO68" s="866"/>
      <c r="AP68" s="866" t="s">
        <v>553</v>
      </c>
      <c r="AQ68" s="866"/>
      <c r="AR68" s="866"/>
      <c r="AS68" s="866"/>
      <c r="AT68" s="866"/>
      <c r="AU68" s="866" t="s">
        <v>553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247081</v>
      </c>
      <c r="R69" s="830"/>
      <c r="S69" s="830"/>
      <c r="T69" s="830"/>
      <c r="U69" s="830"/>
      <c r="V69" s="830">
        <v>239886</v>
      </c>
      <c r="W69" s="830"/>
      <c r="X69" s="830"/>
      <c r="Y69" s="830"/>
      <c r="Z69" s="830"/>
      <c r="AA69" s="830">
        <v>7194</v>
      </c>
      <c r="AB69" s="830"/>
      <c r="AC69" s="830"/>
      <c r="AD69" s="830"/>
      <c r="AE69" s="830"/>
      <c r="AF69" s="830">
        <v>7194</v>
      </c>
      <c r="AG69" s="830"/>
      <c r="AH69" s="830"/>
      <c r="AI69" s="830"/>
      <c r="AJ69" s="830"/>
      <c r="AK69" s="830">
        <v>271</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6262</v>
      </c>
      <c r="R70" s="830"/>
      <c r="S70" s="830"/>
      <c r="T70" s="830"/>
      <c r="U70" s="830"/>
      <c r="V70" s="830">
        <v>5765</v>
      </c>
      <c r="W70" s="830"/>
      <c r="X70" s="830"/>
      <c r="Y70" s="830"/>
      <c r="Z70" s="830"/>
      <c r="AA70" s="830">
        <v>496</v>
      </c>
      <c r="AB70" s="830"/>
      <c r="AC70" s="830"/>
      <c r="AD70" s="830"/>
      <c r="AE70" s="830"/>
      <c r="AF70" s="830">
        <v>496</v>
      </c>
      <c r="AG70" s="830"/>
      <c r="AH70" s="830"/>
      <c r="AI70" s="830"/>
      <c r="AJ70" s="830"/>
      <c r="AK70" s="830">
        <v>27</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42</v>
      </c>
      <c r="R71" s="830"/>
      <c r="S71" s="830"/>
      <c r="T71" s="830"/>
      <c r="U71" s="830"/>
      <c r="V71" s="830">
        <v>34</v>
      </c>
      <c r="W71" s="830"/>
      <c r="X71" s="830"/>
      <c r="Y71" s="830"/>
      <c r="Z71" s="830"/>
      <c r="AA71" s="830">
        <v>7</v>
      </c>
      <c r="AB71" s="830"/>
      <c r="AC71" s="830"/>
      <c r="AD71" s="830"/>
      <c r="AE71" s="830"/>
      <c r="AF71" s="830">
        <v>7</v>
      </c>
      <c r="AG71" s="830"/>
      <c r="AH71" s="830"/>
      <c r="AI71" s="830"/>
      <c r="AJ71" s="830"/>
      <c r="AK71" s="830" t="s">
        <v>553</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19</v>
      </c>
      <c r="R72" s="830"/>
      <c r="S72" s="830"/>
      <c r="T72" s="830"/>
      <c r="U72" s="830"/>
      <c r="V72" s="830">
        <v>17</v>
      </c>
      <c r="W72" s="830"/>
      <c r="X72" s="830"/>
      <c r="Y72" s="830"/>
      <c r="Z72" s="830"/>
      <c r="AA72" s="830">
        <v>2</v>
      </c>
      <c r="AB72" s="830"/>
      <c r="AC72" s="830"/>
      <c r="AD72" s="830"/>
      <c r="AE72" s="830"/>
      <c r="AF72" s="830">
        <v>2</v>
      </c>
      <c r="AG72" s="830"/>
      <c r="AH72" s="830"/>
      <c r="AI72" s="830"/>
      <c r="AJ72" s="830"/>
      <c r="AK72" s="830" t="s">
        <v>553</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557</v>
      </c>
      <c r="C73" s="874"/>
      <c r="D73" s="874"/>
      <c r="E73" s="874"/>
      <c r="F73" s="874"/>
      <c r="G73" s="874"/>
      <c r="H73" s="874"/>
      <c r="I73" s="874"/>
      <c r="J73" s="874"/>
      <c r="K73" s="874"/>
      <c r="L73" s="874"/>
      <c r="M73" s="874"/>
      <c r="N73" s="874"/>
      <c r="O73" s="874"/>
      <c r="P73" s="875"/>
      <c r="Q73" s="876">
        <v>3</v>
      </c>
      <c r="R73" s="830"/>
      <c r="S73" s="830"/>
      <c r="T73" s="830"/>
      <c r="U73" s="830"/>
      <c r="V73" s="830">
        <v>1</v>
      </c>
      <c r="W73" s="830"/>
      <c r="X73" s="830"/>
      <c r="Y73" s="830"/>
      <c r="Z73" s="830"/>
      <c r="AA73" s="830">
        <v>2</v>
      </c>
      <c r="AB73" s="830"/>
      <c r="AC73" s="830"/>
      <c r="AD73" s="830"/>
      <c r="AE73" s="830"/>
      <c r="AF73" s="830">
        <v>2</v>
      </c>
      <c r="AG73" s="830"/>
      <c r="AH73" s="830"/>
      <c r="AI73" s="830"/>
      <c r="AJ73" s="830"/>
      <c r="AK73" s="830" t="s">
        <v>553</v>
      </c>
      <c r="AL73" s="830"/>
      <c r="AM73" s="830"/>
      <c r="AN73" s="830"/>
      <c r="AO73" s="830"/>
      <c r="AP73" s="830" t="s">
        <v>553</v>
      </c>
      <c r="AQ73" s="830"/>
      <c r="AR73" s="830"/>
      <c r="AS73" s="830"/>
      <c r="AT73" s="830"/>
      <c r="AU73" s="830" t="s">
        <v>553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558</v>
      </c>
      <c r="C74" s="874"/>
      <c r="D74" s="874"/>
      <c r="E74" s="874"/>
      <c r="F74" s="874"/>
      <c r="G74" s="874"/>
      <c r="H74" s="874"/>
      <c r="I74" s="874"/>
      <c r="J74" s="874"/>
      <c r="K74" s="874"/>
      <c r="L74" s="874"/>
      <c r="M74" s="874"/>
      <c r="N74" s="874"/>
      <c r="O74" s="874"/>
      <c r="P74" s="875"/>
      <c r="Q74" s="876">
        <v>6</v>
      </c>
      <c r="R74" s="830"/>
      <c r="S74" s="830"/>
      <c r="T74" s="830"/>
      <c r="U74" s="830"/>
      <c r="V74" s="830">
        <v>2</v>
      </c>
      <c r="W74" s="830"/>
      <c r="X74" s="830"/>
      <c r="Y74" s="830"/>
      <c r="Z74" s="830"/>
      <c r="AA74" s="830">
        <v>4</v>
      </c>
      <c r="AB74" s="830"/>
      <c r="AC74" s="830"/>
      <c r="AD74" s="830"/>
      <c r="AE74" s="830"/>
      <c r="AF74" s="830">
        <v>4</v>
      </c>
      <c r="AG74" s="830"/>
      <c r="AH74" s="830"/>
      <c r="AI74" s="830"/>
      <c r="AJ74" s="830"/>
      <c r="AK74" s="830" t="s">
        <v>553</v>
      </c>
      <c r="AL74" s="830"/>
      <c r="AM74" s="830"/>
      <c r="AN74" s="830"/>
      <c r="AO74" s="830"/>
      <c r="AP74" s="830" t="s">
        <v>553</v>
      </c>
      <c r="AQ74" s="830"/>
      <c r="AR74" s="830"/>
      <c r="AS74" s="830"/>
      <c r="AT74" s="830"/>
      <c r="AU74" s="830" t="s">
        <v>553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559</v>
      </c>
      <c r="C75" s="874"/>
      <c r="D75" s="874"/>
      <c r="E75" s="874"/>
      <c r="F75" s="874"/>
      <c r="G75" s="874"/>
      <c r="H75" s="874"/>
      <c r="I75" s="874"/>
      <c r="J75" s="874"/>
      <c r="K75" s="874"/>
      <c r="L75" s="874"/>
      <c r="M75" s="874"/>
      <c r="N75" s="874"/>
      <c r="O75" s="874"/>
      <c r="P75" s="875"/>
      <c r="Q75" s="877">
        <v>26</v>
      </c>
      <c r="R75" s="878"/>
      <c r="S75" s="878"/>
      <c r="T75" s="878"/>
      <c r="U75" s="834"/>
      <c r="V75" s="879">
        <v>25</v>
      </c>
      <c r="W75" s="878"/>
      <c r="X75" s="878"/>
      <c r="Y75" s="878"/>
      <c r="Z75" s="834"/>
      <c r="AA75" s="879">
        <v>1</v>
      </c>
      <c r="AB75" s="878"/>
      <c r="AC75" s="878"/>
      <c r="AD75" s="878"/>
      <c r="AE75" s="834"/>
      <c r="AF75" s="879">
        <v>1</v>
      </c>
      <c r="AG75" s="878"/>
      <c r="AH75" s="878"/>
      <c r="AI75" s="878"/>
      <c r="AJ75" s="834"/>
      <c r="AK75" s="830" t="s">
        <v>553</v>
      </c>
      <c r="AL75" s="830"/>
      <c r="AM75" s="830"/>
      <c r="AN75" s="830"/>
      <c r="AO75" s="830"/>
      <c r="AP75" s="879" t="s">
        <v>553</v>
      </c>
      <c r="AQ75" s="878"/>
      <c r="AR75" s="878"/>
      <c r="AS75" s="878"/>
      <c r="AT75" s="834"/>
      <c r="AU75" s="879" t="s">
        <v>553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7742</v>
      </c>
      <c r="AG88" s="844"/>
      <c r="AH88" s="844"/>
      <c r="AI88" s="844"/>
      <c r="AJ88" s="844"/>
      <c r="AK88" s="841"/>
      <c r="AL88" s="841"/>
      <c r="AM88" s="841"/>
      <c r="AN88" s="841"/>
      <c r="AO88" s="841"/>
      <c r="AP88" s="844">
        <v>0</v>
      </c>
      <c r="AQ88" s="844"/>
      <c r="AR88" s="844"/>
      <c r="AS88" s="844"/>
      <c r="AT88" s="844"/>
      <c r="AU88" s="844">
        <v>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45</v>
      </c>
      <c r="CS102" s="852"/>
      <c r="CT102" s="852"/>
      <c r="CU102" s="852"/>
      <c r="CV102" s="891"/>
      <c r="CW102" s="890">
        <v>40</v>
      </c>
      <c r="CX102" s="852"/>
      <c r="CY102" s="852"/>
      <c r="CZ102" s="852"/>
      <c r="DA102" s="891"/>
      <c r="DB102" s="890">
        <v>9</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407598</v>
      </c>
      <c r="AB110" s="900"/>
      <c r="AC110" s="900"/>
      <c r="AD110" s="900"/>
      <c r="AE110" s="901"/>
      <c r="AF110" s="902">
        <v>426403</v>
      </c>
      <c r="AG110" s="900"/>
      <c r="AH110" s="900"/>
      <c r="AI110" s="900"/>
      <c r="AJ110" s="901"/>
      <c r="AK110" s="902">
        <v>409813</v>
      </c>
      <c r="AL110" s="900"/>
      <c r="AM110" s="900"/>
      <c r="AN110" s="900"/>
      <c r="AO110" s="901"/>
      <c r="AP110" s="903">
        <v>22.6</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3474454</v>
      </c>
      <c r="BR110" s="931"/>
      <c r="BS110" s="931"/>
      <c r="BT110" s="931"/>
      <c r="BU110" s="931"/>
      <c r="BV110" s="931">
        <v>3438975</v>
      </c>
      <c r="BW110" s="931"/>
      <c r="BX110" s="931"/>
      <c r="BY110" s="931"/>
      <c r="BZ110" s="931"/>
      <c r="CA110" s="931">
        <v>3625783</v>
      </c>
      <c r="CB110" s="931"/>
      <c r="CC110" s="931"/>
      <c r="CD110" s="931"/>
      <c r="CE110" s="931"/>
      <c r="CF110" s="944">
        <v>199.6</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5727</v>
      </c>
      <c r="BR111" s="926"/>
      <c r="BS111" s="926"/>
      <c r="BT111" s="926"/>
      <c r="BU111" s="926"/>
      <c r="BV111" s="926">
        <v>10354</v>
      </c>
      <c r="BW111" s="926"/>
      <c r="BX111" s="926"/>
      <c r="BY111" s="926"/>
      <c r="BZ111" s="926"/>
      <c r="CA111" s="926">
        <v>23205</v>
      </c>
      <c r="CB111" s="926"/>
      <c r="CC111" s="926"/>
      <c r="CD111" s="926"/>
      <c r="CE111" s="926"/>
      <c r="CF111" s="920">
        <v>1.3</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1242014</v>
      </c>
      <c r="BR112" s="926"/>
      <c r="BS112" s="926"/>
      <c r="BT112" s="926"/>
      <c r="BU112" s="926"/>
      <c r="BV112" s="926">
        <v>1188726</v>
      </c>
      <c r="BW112" s="926"/>
      <c r="BX112" s="926"/>
      <c r="BY112" s="926"/>
      <c r="BZ112" s="926"/>
      <c r="CA112" s="926">
        <v>1132941</v>
      </c>
      <c r="CB112" s="926"/>
      <c r="CC112" s="926"/>
      <c r="CD112" s="926"/>
      <c r="CE112" s="926"/>
      <c r="CF112" s="920">
        <v>62.4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110427</v>
      </c>
      <c r="AB113" s="938"/>
      <c r="AC113" s="938"/>
      <c r="AD113" s="938"/>
      <c r="AE113" s="939"/>
      <c r="AF113" s="940">
        <v>107624</v>
      </c>
      <c r="AG113" s="938"/>
      <c r="AH113" s="938"/>
      <c r="AI113" s="938"/>
      <c r="AJ113" s="939"/>
      <c r="AK113" s="940">
        <v>113495</v>
      </c>
      <c r="AL113" s="938"/>
      <c r="AM113" s="938"/>
      <c r="AN113" s="938"/>
      <c r="AO113" s="939"/>
      <c r="AP113" s="941">
        <v>6.2</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606848</v>
      </c>
      <c r="BR114" s="926"/>
      <c r="BS114" s="926"/>
      <c r="BT114" s="926"/>
      <c r="BU114" s="926"/>
      <c r="BV114" s="926">
        <v>308651</v>
      </c>
      <c r="BW114" s="926"/>
      <c r="BX114" s="926"/>
      <c r="BY114" s="926"/>
      <c r="BZ114" s="926"/>
      <c r="CA114" s="926">
        <v>277794</v>
      </c>
      <c r="CB114" s="926"/>
      <c r="CC114" s="926"/>
      <c r="CD114" s="926"/>
      <c r="CE114" s="926"/>
      <c r="CF114" s="920">
        <v>15.3</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570</v>
      </c>
      <c r="AB115" s="938"/>
      <c r="AC115" s="938"/>
      <c r="AD115" s="938"/>
      <c r="AE115" s="939"/>
      <c r="AF115" s="940">
        <v>354</v>
      </c>
      <c r="AG115" s="938"/>
      <c r="AH115" s="938"/>
      <c r="AI115" s="938"/>
      <c r="AJ115" s="939"/>
      <c r="AK115" s="940">
        <v>205</v>
      </c>
      <c r="AL115" s="938"/>
      <c r="AM115" s="938"/>
      <c r="AN115" s="938"/>
      <c r="AO115" s="939"/>
      <c r="AP115" s="941">
        <v>0</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518595</v>
      </c>
      <c r="AB117" s="979"/>
      <c r="AC117" s="979"/>
      <c r="AD117" s="979"/>
      <c r="AE117" s="980"/>
      <c r="AF117" s="981">
        <v>534381</v>
      </c>
      <c r="AG117" s="979"/>
      <c r="AH117" s="979"/>
      <c r="AI117" s="979"/>
      <c r="AJ117" s="980"/>
      <c r="AK117" s="981">
        <v>523513</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5329043</v>
      </c>
      <c r="BR119" s="1000"/>
      <c r="BS119" s="1000"/>
      <c r="BT119" s="1000"/>
      <c r="BU119" s="1000"/>
      <c r="BV119" s="1000">
        <v>4946706</v>
      </c>
      <c r="BW119" s="1000"/>
      <c r="BX119" s="1000"/>
      <c r="BY119" s="1000"/>
      <c r="BZ119" s="1000"/>
      <c r="CA119" s="1000">
        <v>5059723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5727</v>
      </c>
      <c r="DH119" s="986"/>
      <c r="DI119" s="986"/>
      <c r="DJ119" s="986"/>
      <c r="DK119" s="987"/>
      <c r="DL119" s="985">
        <v>10354</v>
      </c>
      <c r="DM119" s="986"/>
      <c r="DN119" s="986"/>
      <c r="DO119" s="986"/>
      <c r="DP119" s="987"/>
      <c r="DQ119" s="985">
        <v>23205</v>
      </c>
      <c r="DR119" s="986"/>
      <c r="DS119" s="986"/>
      <c r="DT119" s="986"/>
      <c r="DU119" s="987"/>
      <c r="DV119" s="988">
        <v>1.3</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2948820</v>
      </c>
      <c r="BR120" s="931"/>
      <c r="BS120" s="931"/>
      <c r="BT120" s="931"/>
      <c r="BU120" s="931"/>
      <c r="BV120" s="931">
        <v>2851634</v>
      </c>
      <c r="BW120" s="931"/>
      <c r="BX120" s="931"/>
      <c r="BY120" s="931"/>
      <c r="BZ120" s="931"/>
      <c r="CA120" s="931">
        <v>2693816</v>
      </c>
      <c r="CB120" s="931"/>
      <c r="CC120" s="931"/>
      <c r="CD120" s="931"/>
      <c r="CE120" s="931"/>
      <c r="CF120" s="944">
        <v>148.30000000000001</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633018</v>
      </c>
      <c r="DR120" s="931"/>
      <c r="DS120" s="931"/>
      <c r="DT120" s="931"/>
      <c r="DU120" s="931"/>
      <c r="DV120" s="932">
        <v>34.9</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26950</v>
      </c>
      <c r="BR121" s="926"/>
      <c r="BS121" s="926"/>
      <c r="BT121" s="926"/>
      <c r="BU121" s="926"/>
      <c r="BV121" s="926">
        <v>30463</v>
      </c>
      <c r="BW121" s="926"/>
      <c r="BX121" s="926"/>
      <c r="BY121" s="926"/>
      <c r="BZ121" s="926"/>
      <c r="CA121" s="926">
        <v>19819</v>
      </c>
      <c r="CB121" s="926"/>
      <c r="CC121" s="926"/>
      <c r="CD121" s="926"/>
      <c r="CE121" s="926"/>
      <c r="CF121" s="920">
        <v>1.1000000000000001</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v>378017</v>
      </c>
      <c r="DH121" s="926"/>
      <c r="DI121" s="926"/>
      <c r="DJ121" s="926"/>
      <c r="DK121" s="926"/>
      <c r="DL121" s="926">
        <v>366963</v>
      </c>
      <c r="DM121" s="926"/>
      <c r="DN121" s="926"/>
      <c r="DO121" s="926"/>
      <c r="DP121" s="926"/>
      <c r="DQ121" s="926">
        <v>366863</v>
      </c>
      <c r="DR121" s="926"/>
      <c r="DS121" s="926"/>
      <c r="DT121" s="926"/>
      <c r="DU121" s="926"/>
      <c r="DV121" s="927">
        <v>20.2</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3721496</v>
      </c>
      <c r="BR122" s="1000"/>
      <c r="BS122" s="1000"/>
      <c r="BT122" s="1000"/>
      <c r="BU122" s="1000"/>
      <c r="BV122" s="1000">
        <v>3787885</v>
      </c>
      <c r="BW122" s="1000"/>
      <c r="BX122" s="1000"/>
      <c r="BY122" s="1000"/>
      <c r="BZ122" s="1000"/>
      <c r="CA122" s="1000">
        <v>3888091</v>
      </c>
      <c r="CB122" s="1000"/>
      <c r="CC122" s="1000"/>
      <c r="CD122" s="1000"/>
      <c r="CE122" s="1000"/>
      <c r="CF122" s="1017">
        <v>214.1</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121489</v>
      </c>
      <c r="DR122" s="926"/>
      <c r="DS122" s="926"/>
      <c r="DT122" s="926"/>
      <c r="DU122" s="926"/>
      <c r="DV122" s="927">
        <v>6.7</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6697266</v>
      </c>
      <c r="BR123" s="1064"/>
      <c r="BS123" s="1064"/>
      <c r="BT123" s="1064"/>
      <c r="BU123" s="1064"/>
      <c r="BV123" s="1064">
        <v>6669982</v>
      </c>
      <c r="BW123" s="1064"/>
      <c r="BX123" s="1064"/>
      <c r="BY123" s="1064"/>
      <c r="BZ123" s="1064"/>
      <c r="CA123" s="1064">
        <v>6601726</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v>19330</v>
      </c>
      <c r="DH123" s="959"/>
      <c r="DI123" s="959"/>
      <c r="DJ123" s="959"/>
      <c r="DK123" s="960"/>
      <c r="DL123" s="961">
        <v>17952</v>
      </c>
      <c r="DM123" s="959"/>
      <c r="DN123" s="959"/>
      <c r="DO123" s="959"/>
      <c r="DP123" s="960"/>
      <c r="DQ123" s="961">
        <v>11571</v>
      </c>
      <c r="DR123" s="959"/>
      <c r="DS123" s="959"/>
      <c r="DT123" s="959"/>
      <c r="DU123" s="960"/>
      <c r="DV123" s="962">
        <v>0.6</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844667</v>
      </c>
      <c r="DH124" s="986"/>
      <c r="DI124" s="986"/>
      <c r="DJ124" s="986"/>
      <c r="DK124" s="987"/>
      <c r="DL124" s="985">
        <v>803811</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570</v>
      </c>
      <c r="AB127" s="959"/>
      <c r="AC127" s="959"/>
      <c r="AD127" s="959"/>
      <c r="AE127" s="960"/>
      <c r="AF127" s="961">
        <v>354</v>
      </c>
      <c r="AG127" s="959"/>
      <c r="AH127" s="959"/>
      <c r="AI127" s="959"/>
      <c r="AJ127" s="960"/>
      <c r="AK127" s="961">
        <v>205</v>
      </c>
      <c r="AL127" s="959"/>
      <c r="AM127" s="959"/>
      <c r="AN127" s="959"/>
      <c r="AO127" s="960"/>
      <c r="AP127" s="962">
        <v>0</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8657</v>
      </c>
      <c r="AB128" s="1046"/>
      <c r="AC128" s="1046"/>
      <c r="AD128" s="1046"/>
      <c r="AE128" s="1047"/>
      <c r="AF128" s="1048">
        <v>7582</v>
      </c>
      <c r="AG128" s="1046"/>
      <c r="AH128" s="1046"/>
      <c r="AI128" s="1046"/>
      <c r="AJ128" s="1047"/>
      <c r="AK128" s="1048">
        <v>4432</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2120064</v>
      </c>
      <c r="AB129" s="959"/>
      <c r="AC129" s="959"/>
      <c r="AD129" s="959"/>
      <c r="AE129" s="960"/>
      <c r="AF129" s="961">
        <v>2168606</v>
      </c>
      <c r="AG129" s="959"/>
      <c r="AH129" s="959"/>
      <c r="AI129" s="959"/>
      <c r="AJ129" s="960"/>
      <c r="AK129" s="961">
        <v>2164187</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349047</v>
      </c>
      <c r="AB130" s="959"/>
      <c r="AC130" s="959"/>
      <c r="AD130" s="959"/>
      <c r="AE130" s="960"/>
      <c r="AF130" s="961">
        <v>352770</v>
      </c>
      <c r="AG130" s="959"/>
      <c r="AH130" s="959"/>
      <c r="AI130" s="959"/>
      <c r="AJ130" s="960"/>
      <c r="AK130" s="961">
        <v>347986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9.3000000000000007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1771017</v>
      </c>
      <c r="AB131" s="986"/>
      <c r="AC131" s="986"/>
      <c r="AD131" s="986"/>
      <c r="AE131" s="987"/>
      <c r="AF131" s="985">
        <v>1815836</v>
      </c>
      <c r="AG131" s="986"/>
      <c r="AH131" s="986"/>
      <c r="AI131" s="986"/>
      <c r="AJ131" s="987"/>
      <c r="AK131" s="985">
        <v>1816201</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9.0846671709999995</v>
      </c>
      <c r="AB132" s="1097"/>
      <c r="AC132" s="1097"/>
      <c r="AD132" s="1097"/>
      <c r="AE132" s="1098"/>
      <c r="AF132" s="1099">
        <v>9.5839602250000002</v>
      </c>
      <c r="AG132" s="1097"/>
      <c r="AH132" s="1097"/>
      <c r="AI132" s="1097"/>
      <c r="AJ132" s="1098"/>
      <c r="AK132" s="1099">
        <v>9.4204881510000007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8.5</v>
      </c>
      <c r="AB133" s="1080"/>
      <c r="AC133" s="1080"/>
      <c r="AD133" s="1080"/>
      <c r="AE133" s="1081"/>
      <c r="AF133" s="1079">
        <v>8.9</v>
      </c>
      <c r="AG133" s="1080"/>
      <c r="AH133" s="1080"/>
      <c r="AI133" s="1080"/>
      <c r="AJ133" s="1081"/>
      <c r="AK133" s="1079">
        <v>9.3000000000000007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6oYiJP1qM38RTN0gWkBLDB2gUFfLO0hWxTApQof/ku9c1CNRuli3RnMn30dE4oxFiJdv/JJvwvgmfbQeT7ysg==" saltValue="gY7Wtd7LKx8F+P56x7DW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40" zoomScale="85" zoomScaleNormal="85" zoomScaleSheetLayoutView="85" workbookViewId="0">
      <selection activeCell="AW21" sqref="AW2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WNVXuJZDw7C9MZW4nShbrOGCZE/uYt4+U7wNjcQjMIDQNWBzPA/vkFGm03P+/nZD137v1vGLUHr7s6jLU9VXg==" saltValue="ryv86CyewAgJg7UNm7YK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1"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N8WHSdy1QqklUTHpVl9lT/YjiQ2NajvT7ZcsyLE3FsbGDQuwVpPNeObaB86IhyTtPZtQH+vmNyeazVxzn3w==" saltValue="Q8a3evFrvqLiRqRfU5+y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7"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717932</v>
      </c>
      <c r="AP9" s="269">
        <v>339448</v>
      </c>
      <c r="AQ9" s="270">
        <v>263788</v>
      </c>
      <c r="AR9" s="271">
        <v>28.7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3467</v>
      </c>
      <c r="AP10" s="272">
        <v>1639</v>
      </c>
      <c r="AQ10" s="273">
        <v>39680</v>
      </c>
      <c r="AR10" s="274">
        <v>-95.9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4557</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27465</v>
      </c>
      <c r="AP13" s="272">
        <v>12986</v>
      </c>
      <c r="AQ13" s="273">
        <v>12917</v>
      </c>
      <c r="AR13" s="274">
        <v>0.5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8537</v>
      </c>
      <c r="AP14" s="272">
        <v>4036</v>
      </c>
      <c r="AQ14" s="273">
        <v>4746</v>
      </c>
      <c r="AR14" s="274">
        <v>-15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-32148</v>
      </c>
      <c r="AP15" s="272">
        <v>-15200</v>
      </c>
      <c r="AQ15" s="273">
        <v>-12765</v>
      </c>
      <c r="AR15" s="274">
        <v>19.100000000000001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725253</v>
      </c>
      <c r="AP16" s="272">
        <v>342909</v>
      </c>
      <c r="AQ16" s="273">
        <v>312922</v>
      </c>
      <c r="AR16" s="274">
        <v>9.6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28.37</v>
      </c>
      <c r="AP21" s="286">
        <v>24.75</v>
      </c>
      <c r="AQ21" s="287">
        <v>3.62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94</v>
      </c>
      <c r="AP22" s="291">
        <v>95.6</v>
      </c>
      <c r="AQ22" s="292">
        <v>-1.6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409813</v>
      </c>
      <c r="AP32" s="300">
        <v>193765</v>
      </c>
      <c r="AQ32" s="301">
        <v>170896</v>
      </c>
      <c r="AR32" s="302">
        <v>13.4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v>5</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113495</v>
      </c>
      <c r="AP35" s="300">
        <v>53662</v>
      </c>
      <c r="AQ35" s="301">
        <v>33138</v>
      </c>
      <c r="AR35" s="302">
        <v>61.9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t="s">
        <v>488</v>
      </c>
      <c r="AP36" s="300" t="s">
        <v>488</v>
      </c>
      <c r="AQ36" s="301">
        <v>2943</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205</v>
      </c>
      <c r="AP37" s="300">
        <v>97</v>
      </c>
      <c r="AQ37" s="301">
        <v>1487</v>
      </c>
      <c r="AR37" s="302">
        <v>-93.5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488</v>
      </c>
      <c r="AP38" s="303" t="s">
        <v>488</v>
      </c>
      <c r="AQ38" s="304">
        <v>60</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-4432</v>
      </c>
      <c r="AP39" s="300">
        <v>-2096</v>
      </c>
      <c r="AQ39" s="301">
        <v>-8408</v>
      </c>
      <c r="AR39" s="302">
        <v>-75.099999999999994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-347986</v>
      </c>
      <c r="AP40" s="300">
        <v>-164532</v>
      </c>
      <c r="AQ40" s="301">
        <v>-141122</v>
      </c>
      <c r="AR40" s="302">
        <v>16.600000000000001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171095</v>
      </c>
      <c r="AP41" s="300">
        <v>80896</v>
      </c>
      <c r="AQ41" s="301">
        <v>59000</v>
      </c>
      <c r="AR41" s="302">
        <v>37.1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740359</v>
      </c>
      <c r="AN51" s="322">
        <v>316935</v>
      </c>
      <c r="AO51" s="323">
        <v>-29.8</v>
      </c>
      <c r="AP51" s="324">
        <v>301035</v>
      </c>
      <c r="AQ51" s="325">
        <v>12.2</v>
      </c>
      <c r="AR51" s="326">
        <v>-42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130218</v>
      </c>
      <c r="AN52" s="330">
        <v>55744</v>
      </c>
      <c r="AO52" s="331">
        <v>-68</v>
      </c>
      <c r="AP52" s="332">
        <v>154376</v>
      </c>
      <c r="AQ52" s="333">
        <v>29.1</v>
      </c>
      <c r="AR52" s="334">
        <v>-97.1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923812</v>
      </c>
      <c r="AN53" s="322">
        <v>404471</v>
      </c>
      <c r="AO53" s="323">
        <v>27.6</v>
      </c>
      <c r="AP53" s="324">
        <v>277467</v>
      </c>
      <c r="AQ53" s="325">
        <v>-7.8</v>
      </c>
      <c r="AR53" s="326">
        <v>35.4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307474</v>
      </c>
      <c r="AN54" s="330">
        <v>134621</v>
      </c>
      <c r="AO54" s="331">
        <v>141.5</v>
      </c>
      <c r="AP54" s="332">
        <v>128378</v>
      </c>
      <c r="AQ54" s="333">
        <v>-16.8</v>
      </c>
      <c r="AR54" s="334">
        <v>158.30000000000001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506245</v>
      </c>
      <c r="AN55" s="322">
        <v>226103</v>
      </c>
      <c r="AO55" s="323">
        <v>-44.1</v>
      </c>
      <c r="AP55" s="324">
        <v>282256</v>
      </c>
      <c r="AQ55" s="325">
        <v>1.7</v>
      </c>
      <c r="AR55" s="326">
        <v>-45.8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326489</v>
      </c>
      <c r="AN56" s="330">
        <v>145819</v>
      </c>
      <c r="AO56" s="331">
        <v>8.3000000000000007</v>
      </c>
      <c r="AP56" s="332">
        <v>145453</v>
      </c>
      <c r="AQ56" s="333">
        <v>13.3</v>
      </c>
      <c r="AR56" s="334">
        <v>-5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593276</v>
      </c>
      <c r="AN57" s="322">
        <v>272020</v>
      </c>
      <c r="AO57" s="323">
        <v>20.3</v>
      </c>
      <c r="AP57" s="324">
        <v>295341</v>
      </c>
      <c r="AQ57" s="325">
        <v>4.5999999999999996</v>
      </c>
      <c r="AR57" s="326">
        <v>15.7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307201</v>
      </c>
      <c r="AN58" s="330">
        <v>140853</v>
      </c>
      <c r="AO58" s="331">
        <v>-3.4</v>
      </c>
      <c r="AP58" s="332">
        <v>137402</v>
      </c>
      <c r="AQ58" s="333">
        <v>-5.5</v>
      </c>
      <c r="AR58" s="334">
        <v>2.1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820637</v>
      </c>
      <c r="AN59" s="322">
        <v>388008</v>
      </c>
      <c r="AO59" s="323">
        <v>42.6</v>
      </c>
      <c r="AP59" s="324">
        <v>292845</v>
      </c>
      <c r="AQ59" s="325">
        <v>-0.8</v>
      </c>
      <c r="AR59" s="326">
        <v>43.4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541024</v>
      </c>
      <c r="AN60" s="330">
        <v>255803</v>
      </c>
      <c r="AO60" s="331">
        <v>81.599999999999994</v>
      </c>
      <c r="AP60" s="332">
        <v>143187</v>
      </c>
      <c r="AQ60" s="333">
        <v>4.2</v>
      </c>
      <c r="AR60" s="334">
        <v>77.400000000000006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716866</v>
      </c>
      <c r="AN61" s="337">
        <v>321507</v>
      </c>
      <c r="AO61" s="338">
        <v>3.3</v>
      </c>
      <c r="AP61" s="339">
        <v>289789</v>
      </c>
      <c r="AQ61" s="340">
        <v>2</v>
      </c>
      <c r="AR61" s="326">
        <v>1.3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322481</v>
      </c>
      <c r="AN62" s="330">
        <v>146568</v>
      </c>
      <c r="AO62" s="331">
        <v>32</v>
      </c>
      <c r="AP62" s="332">
        <v>141759</v>
      </c>
      <c r="AQ62" s="333">
        <v>4.9000000000000004</v>
      </c>
      <c r="AR62" s="334">
        <v>27.1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W7zuyba5YyjrJ/asbSdzkfexyNhde7nIqExQ8ZugrcboHwJtfu67zc7lNVIebQlTAF54FsqQrj4ZBCph0mrcA==" saltValue="vwl9gC3Rqs+g1aTgGogm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qvc4Avt4XyTqgxgDUNTAoDAfQYK++N9VKEtzUS8amKtyOlGQP6qea9w6DmaaJyl8i6aFsY3tNan0vezzcg092w==" saltValue="/yGkZKeHJUD0Oas8ZRgP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5"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2EtsxeGM0fgoah10CQD51c8SXlYAg76RCm1tOzC0hu0PNWDDrjvuToA7hNmVQ+fNwix1ZxPT/quoubDQ7Xdgow==" saltValue="H987xf1NCt0VrOu0j20v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19.45</v>
      </c>
      <c r="G47" s="12">
        <v>18.239999999999998</v>
      </c>
      <c r="H47" s="12">
        <v>19.98</v>
      </c>
      <c r="I47" s="12">
        <v>19.53</v>
      </c>
      <c r="J47" s="13">
        <v>19.579999999999998</v>
      </c>
    </row>
    <row r="48" spans="2:10" ht="57.75" customHeight="1" x14ac:dyDescent="0.15">
      <c r="B48" s="14"/>
      <c r="C48" s="1141" t="s">
        <v>4</v>
      </c>
      <c r="D48" s="1141"/>
      <c r="E48" s="1142"/>
      <c r="F48" s="15">
        <v>5.69</v>
      </c>
      <c r="G48" s="16">
        <v>6.81</v>
      </c>
      <c r="H48" s="16">
        <v>7.05</v>
      </c>
      <c r="I48" s="16">
        <v>5.99</v>
      </c>
      <c r="J48" s="17">
        <v>5.41</v>
      </c>
    </row>
    <row r="49" spans="2:10" ht="57.75" customHeight="1" thickBot="1" x14ac:dyDescent="0.2">
      <c r="B49" s="18"/>
      <c r="C49" s="1143" t="s">
        <v>5</v>
      </c>
      <c r="D49" s="1143"/>
      <c r="E49" s="1144"/>
      <c r="F49" s="19">
        <v>6.66</v>
      </c>
      <c r="G49" s="20">
        <v>2.1800000000000002</v>
      </c>
      <c r="H49" s="20">
        <v>0.92</v>
      </c>
      <c r="I49" s="20" t="s">
        <v>532</v>
      </c>
      <c r="J49" s="21" t="s">
        <v>533</v>
      </c>
    </row>
    <row r="50" spans="2:10" x14ac:dyDescent="0.15"/>
  </sheetData>
  <sheetProtection algorithmName="SHA-512" hashValue="hKgDfqCvdM+YfhPpueNvEZMZ4COIvzRy+leBIr8+jPr3ajNg1DGVq34dJe7EKRe49vB+z1D7HvAzy+Qe3dD/2w==" saltValue="y2TGbLjlHAspZpK8FKx7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soumuka09</cp:lastModifiedBy>
  <cp:lastPrinted>2026-03-17T05:00:55Z</cp:lastPrinted>
  <dcterms:created xsi:type="dcterms:W3CDTF">2026-02-23T09:27:49Z</dcterms:created>
  <dcterms:modified xsi:type="dcterms:W3CDTF">2026-03-24T10:53:17Z</dcterms:modified>
  <cp:category/>
</cp:coreProperties>
</file>