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ka06\Desktop\電力見直し\プロポーザル\02 公募\"/>
    </mc:Choice>
  </mc:AlternateContent>
  <xr:revisionPtr revIDLastSave="0" documentId="13_ncr:1_{F29E2962-CDFF-438B-818B-15A8F1D7C0F5}" xr6:coauthVersionLast="47" xr6:coauthVersionMax="47" xr10:uidLastSave="{00000000-0000-0000-0000-000000000000}"/>
  <bookViews>
    <workbookView xWindow="20370" yWindow="-120" windowWidth="29040" windowHeight="15840" xr2:uid="{F1BF9BF2-0A9A-434D-961F-2C3F0650D1B8}"/>
  </bookViews>
  <sheets>
    <sheet name="Sheet2" sheetId="2" r:id="rId1"/>
  </sheets>
  <definedNames>
    <definedName name="_xlnm.Print_Titles" localSheetId="0">Sheet2!$1:$3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7" i="2" l="1"/>
  <c r="H127" i="2"/>
  <c r="G127" i="2"/>
  <c r="F127" i="2"/>
  <c r="I117" i="2"/>
  <c r="G80" i="2"/>
  <c r="G81" i="2" s="1"/>
  <c r="H80" i="2"/>
  <c r="H81" i="2" s="1"/>
  <c r="I80" i="2"/>
  <c r="I81" i="2" s="1"/>
  <c r="Q81" i="2" s="1"/>
  <c r="F48" i="2"/>
  <c r="F49" i="2" s="1"/>
  <c r="P126" i="2"/>
  <c r="P127" i="2" s="1"/>
  <c r="O126" i="2"/>
  <c r="O127" i="2" s="1"/>
  <c r="N126" i="2"/>
  <c r="N127" i="2" s="1"/>
  <c r="M126" i="2"/>
  <c r="M127" i="2" s="1"/>
  <c r="L126" i="2"/>
  <c r="L127" i="2" s="1"/>
  <c r="K126" i="2"/>
  <c r="K127" i="2" s="1"/>
  <c r="J126" i="2"/>
  <c r="J127" i="2" s="1"/>
  <c r="I126" i="2"/>
  <c r="H126" i="2"/>
  <c r="G126" i="2"/>
  <c r="F126" i="2"/>
  <c r="E126" i="2"/>
  <c r="E127" i="2" s="1"/>
  <c r="Q124" i="2"/>
  <c r="P116" i="2"/>
  <c r="P117" i="2" s="1"/>
  <c r="O116" i="2"/>
  <c r="O117" i="2" s="1"/>
  <c r="N116" i="2"/>
  <c r="N117" i="2" s="1"/>
  <c r="M116" i="2"/>
  <c r="M117" i="2" s="1"/>
  <c r="L116" i="2"/>
  <c r="L117" i="2" s="1"/>
  <c r="K116" i="2"/>
  <c r="K117" i="2" s="1"/>
  <c r="J116" i="2"/>
  <c r="J117" i="2" s="1"/>
  <c r="I116" i="2"/>
  <c r="H116" i="2"/>
  <c r="H117" i="2" s="1"/>
  <c r="G116" i="2"/>
  <c r="G117" i="2" s="1"/>
  <c r="F116" i="2"/>
  <c r="F117" i="2" s="1"/>
  <c r="E116" i="2"/>
  <c r="E117" i="2" s="1"/>
  <c r="Q117" i="2" s="1"/>
  <c r="P107" i="2"/>
  <c r="P108" i="2" s="1"/>
  <c r="O107" i="2"/>
  <c r="O108" i="2" s="1"/>
  <c r="N107" i="2"/>
  <c r="N108" i="2" s="1"/>
  <c r="M107" i="2"/>
  <c r="M108" i="2" s="1"/>
  <c r="L107" i="2"/>
  <c r="L108" i="2" s="1"/>
  <c r="K107" i="2"/>
  <c r="K108" i="2" s="1"/>
  <c r="J107" i="2"/>
  <c r="J108" i="2" s="1"/>
  <c r="I107" i="2"/>
  <c r="I108" i="2" s="1"/>
  <c r="H107" i="2"/>
  <c r="H108" i="2" s="1"/>
  <c r="G107" i="2"/>
  <c r="G108" i="2" s="1"/>
  <c r="F107" i="2"/>
  <c r="F108" i="2" s="1"/>
  <c r="E107" i="2"/>
  <c r="E108" i="2" s="1"/>
  <c r="Q108" i="2" s="1"/>
  <c r="P98" i="2"/>
  <c r="P99" i="2" s="1"/>
  <c r="O98" i="2"/>
  <c r="O99" i="2" s="1"/>
  <c r="N98" i="2"/>
  <c r="N99" i="2" s="1"/>
  <c r="M98" i="2"/>
  <c r="M99" i="2" s="1"/>
  <c r="L98" i="2"/>
  <c r="L99" i="2" s="1"/>
  <c r="K98" i="2"/>
  <c r="K99" i="2" s="1"/>
  <c r="J98" i="2"/>
  <c r="J99" i="2" s="1"/>
  <c r="I98" i="2"/>
  <c r="I99" i="2" s="1"/>
  <c r="H98" i="2"/>
  <c r="H99" i="2" s="1"/>
  <c r="G98" i="2"/>
  <c r="G99" i="2" s="1"/>
  <c r="F98" i="2"/>
  <c r="F99" i="2" s="1"/>
  <c r="E98" i="2"/>
  <c r="E99" i="2" s="1"/>
  <c r="Q99" i="2" s="1"/>
  <c r="P89" i="2"/>
  <c r="P90" i="2" s="1"/>
  <c r="O89" i="2"/>
  <c r="O90" i="2" s="1"/>
  <c r="N89" i="2"/>
  <c r="N90" i="2" s="1"/>
  <c r="M89" i="2"/>
  <c r="M90" i="2" s="1"/>
  <c r="L89" i="2"/>
  <c r="L90" i="2" s="1"/>
  <c r="K89" i="2"/>
  <c r="K90" i="2" s="1"/>
  <c r="J89" i="2"/>
  <c r="J90" i="2" s="1"/>
  <c r="I89" i="2"/>
  <c r="I90" i="2" s="1"/>
  <c r="H89" i="2"/>
  <c r="H90" i="2" s="1"/>
  <c r="G89" i="2"/>
  <c r="G90" i="2" s="1"/>
  <c r="F89" i="2"/>
  <c r="F90" i="2" s="1"/>
  <c r="E89" i="2"/>
  <c r="E90" i="2" s="1"/>
  <c r="Q90" i="2" s="1"/>
  <c r="P80" i="2"/>
  <c r="P81" i="2" s="1"/>
  <c r="O80" i="2"/>
  <c r="O81" i="2" s="1"/>
  <c r="N80" i="2"/>
  <c r="N81" i="2" s="1"/>
  <c r="M80" i="2"/>
  <c r="M81" i="2" s="1"/>
  <c r="L80" i="2"/>
  <c r="L81" i="2" s="1"/>
  <c r="K80" i="2"/>
  <c r="K81" i="2" s="1"/>
  <c r="J80" i="2"/>
  <c r="J81" i="2" s="1"/>
  <c r="F80" i="2"/>
  <c r="F81" i="2" s="1"/>
  <c r="E80" i="2"/>
  <c r="E81" i="2" s="1"/>
  <c r="F57" i="2"/>
  <c r="F58" i="2" s="1"/>
  <c r="G57" i="2"/>
  <c r="G58" i="2" s="1"/>
  <c r="H57" i="2"/>
  <c r="H58" i="2" s="1"/>
  <c r="I57" i="2"/>
  <c r="I58" i="2" s="1"/>
  <c r="J57" i="2"/>
  <c r="J58" i="2" s="1"/>
  <c r="Q58" i="2" s="1"/>
  <c r="K57" i="2"/>
  <c r="K58" i="2" s="1"/>
  <c r="L57" i="2"/>
  <c r="L58" i="2" s="1"/>
  <c r="M57" i="2"/>
  <c r="M58" i="2" s="1"/>
  <c r="N57" i="2"/>
  <c r="N58" i="2" s="1"/>
  <c r="O57" i="2"/>
  <c r="O58" i="2" s="1"/>
  <c r="P57" i="2"/>
  <c r="P58" i="2" s="1"/>
  <c r="E57" i="2"/>
  <c r="E58" i="2" s="1"/>
  <c r="G48" i="2"/>
  <c r="G49" i="2" s="1"/>
  <c r="H48" i="2"/>
  <c r="H49" i="2" s="1"/>
  <c r="I48" i="2"/>
  <c r="I49" i="2" s="1"/>
  <c r="J48" i="2"/>
  <c r="J49" i="2" s="1"/>
  <c r="K48" i="2"/>
  <c r="K49" i="2" s="1"/>
  <c r="L48" i="2"/>
  <c r="L49" i="2" s="1"/>
  <c r="Q49" i="2" s="1"/>
  <c r="M48" i="2"/>
  <c r="M49" i="2" s="1"/>
  <c r="N48" i="2"/>
  <c r="N49" i="2" s="1"/>
  <c r="O48" i="2"/>
  <c r="O49" i="2" s="1"/>
  <c r="P48" i="2"/>
  <c r="P49" i="2" s="1"/>
  <c r="E48" i="2"/>
  <c r="E49" i="2" s="1"/>
  <c r="Q125" i="2"/>
  <c r="Q123" i="2"/>
  <c r="Q122" i="2"/>
  <c r="Q121" i="2"/>
  <c r="Q115" i="2"/>
  <c r="Q114" i="2"/>
  <c r="Q113" i="2"/>
  <c r="Q112" i="2"/>
  <c r="Q106" i="2"/>
  <c r="Q105" i="2"/>
  <c r="Q104" i="2"/>
  <c r="Q103" i="2"/>
  <c r="Q97" i="2"/>
  <c r="Q96" i="2"/>
  <c r="Q95" i="2"/>
  <c r="Q94" i="2"/>
  <c r="Q88" i="2"/>
  <c r="Q87" i="2"/>
  <c r="Q86" i="2"/>
  <c r="Q85" i="2"/>
  <c r="Q79" i="2"/>
  <c r="Q78" i="2"/>
  <c r="Q77" i="2"/>
  <c r="Q76" i="2"/>
  <c r="P71" i="2"/>
  <c r="P72" i="2" s="1"/>
  <c r="O71" i="2"/>
  <c r="O72" i="2" s="1"/>
  <c r="N71" i="2"/>
  <c r="N72" i="2" s="1"/>
  <c r="M71" i="2"/>
  <c r="M72" i="2" s="1"/>
  <c r="L71" i="2"/>
  <c r="L72" i="2" s="1"/>
  <c r="K71" i="2"/>
  <c r="K72" i="2" s="1"/>
  <c r="J71" i="2"/>
  <c r="J72" i="2" s="1"/>
  <c r="I71" i="2"/>
  <c r="I72" i="2" s="1"/>
  <c r="Q72" i="2" s="1"/>
  <c r="H71" i="2"/>
  <c r="H72" i="2" s="1"/>
  <c r="G71" i="2"/>
  <c r="G72" i="2" s="1"/>
  <c r="F71" i="2"/>
  <c r="F72" i="2" s="1"/>
  <c r="E71" i="2"/>
  <c r="E72" i="2" s="1"/>
  <c r="Q70" i="2"/>
  <c r="Q69" i="2"/>
  <c r="Q68" i="2"/>
  <c r="Q67" i="2"/>
  <c r="Q66" i="2"/>
  <c r="Q65" i="2"/>
  <c r="Q64" i="2"/>
  <c r="Q56" i="2"/>
  <c r="Q55" i="2"/>
  <c r="Q54" i="2"/>
  <c r="Q53" i="2"/>
  <c r="Q47" i="2"/>
  <c r="Q46" i="2"/>
  <c r="Q45" i="2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Q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Q38" i="2"/>
  <c r="Q37" i="2"/>
  <c r="Q36" i="2"/>
  <c r="Q35" i="2"/>
  <c r="Q34" i="2"/>
  <c r="Q33" i="2"/>
  <c r="Q32" i="2"/>
  <c r="F25" i="2"/>
  <c r="F26" i="2" s="1"/>
  <c r="G25" i="2"/>
  <c r="G26" i="2" s="1"/>
  <c r="H25" i="2"/>
  <c r="H26" i="2" s="1"/>
  <c r="I25" i="2"/>
  <c r="I26" i="2" s="1"/>
  <c r="J25" i="2"/>
  <c r="J26" i="2" s="1"/>
  <c r="K25" i="2"/>
  <c r="K26" i="2" s="1"/>
  <c r="L25" i="2"/>
  <c r="L26" i="2" s="1"/>
  <c r="M25" i="2"/>
  <c r="M26" i="2" s="1"/>
  <c r="N25" i="2"/>
  <c r="N26" i="2" s="1"/>
  <c r="O25" i="2"/>
  <c r="O26" i="2" s="1"/>
  <c r="P25" i="2"/>
  <c r="P26" i="2" s="1"/>
  <c r="E25" i="2"/>
  <c r="E26" i="2" s="1"/>
  <c r="Q26" i="2" s="1"/>
  <c r="Q24" i="2"/>
  <c r="Q23" i="2"/>
  <c r="Q22" i="2"/>
  <c r="Q21" i="2"/>
  <c r="Q20" i="2"/>
  <c r="Q19" i="2"/>
  <c r="Q18" i="2"/>
  <c r="Q127" i="2" l="1"/>
  <c r="Q71" i="2"/>
  <c r="Q48" i="2"/>
  <c r="Q89" i="2"/>
  <c r="Q107" i="2"/>
  <c r="Q126" i="2"/>
  <c r="Q98" i="2"/>
  <c r="Q116" i="2"/>
  <c r="Q39" i="2"/>
  <c r="Q57" i="2"/>
  <c r="Q80" i="2"/>
  <c r="Q25" i="2"/>
  <c r="Q44" i="2"/>
  <c r="P11" i="2"/>
  <c r="P12" i="2" s="1"/>
  <c r="O11" i="2"/>
  <c r="O12" i="2" s="1"/>
  <c r="Q8" i="2"/>
  <c r="Q9" i="2"/>
  <c r="K11" i="2"/>
  <c r="K12" i="2" s="1"/>
  <c r="M11" i="2"/>
  <c r="M12" i="2" s="1"/>
  <c r="L11" i="2"/>
  <c r="L12" i="2" s="1"/>
  <c r="N11" i="2"/>
  <c r="N12" i="2" s="1"/>
  <c r="I11" i="2"/>
  <c r="I12" i="2" s="1"/>
  <c r="H11" i="2"/>
  <c r="H12" i="2" s="1"/>
  <c r="G11" i="2"/>
  <c r="G12" i="2" s="1"/>
  <c r="F11" i="2"/>
  <c r="F12" i="2" s="1"/>
  <c r="Q10" i="2"/>
  <c r="E11" i="2"/>
  <c r="E12" i="2" s="1"/>
  <c r="J11" i="2"/>
  <c r="J12" i="2" s="1"/>
  <c r="Q7" i="2"/>
  <c r="Q120" i="2"/>
  <c r="Q119" i="2"/>
  <c r="Q111" i="2"/>
  <c r="Q110" i="2"/>
  <c r="Q102" i="2"/>
  <c r="Q101" i="2"/>
  <c r="Q93" i="2"/>
  <c r="Q92" i="2"/>
  <c r="Q84" i="2"/>
  <c r="Q83" i="2"/>
  <c r="Q75" i="2"/>
  <c r="Q74" i="2"/>
  <c r="Q63" i="2"/>
  <c r="Q62" i="2"/>
  <c r="Q61" i="2"/>
  <c r="Q60" i="2"/>
  <c r="Q52" i="2"/>
  <c r="Q51" i="2"/>
  <c r="Q43" i="2"/>
  <c r="Q42" i="2"/>
  <c r="Q31" i="2"/>
  <c r="Q30" i="2"/>
  <c r="Q29" i="2"/>
  <c r="Q28" i="2"/>
  <c r="Q17" i="2"/>
  <c r="Q16" i="2"/>
  <c r="Q15" i="2"/>
  <c r="Q14" i="2"/>
  <c r="Q6" i="2"/>
  <c r="Q5" i="2"/>
  <c r="Q12" i="2" l="1"/>
  <c r="Q11" i="2"/>
</calcChain>
</file>

<file path=xl/sharedStrings.xml><?xml version="1.0" encoding="utf-8"?>
<sst xmlns="http://schemas.openxmlformats.org/spreadsheetml/2006/main" count="202" uniqueCount="55">
  <si>
    <t>契約プラン</t>
    <rPh sb="0" eb="2">
      <t>ケイヤク</t>
    </rPh>
    <phoneticPr fontId="1"/>
  </si>
  <si>
    <t>基本料金</t>
    <rPh sb="0" eb="4">
      <t>キホンリョウキン</t>
    </rPh>
    <phoneticPr fontId="1"/>
  </si>
  <si>
    <t>合計</t>
    <rPh sb="0" eb="2">
      <t>ゴウケイ</t>
    </rPh>
    <phoneticPr fontId="1"/>
  </si>
  <si>
    <t>施設名</t>
    <rPh sb="0" eb="3">
      <t>シセツメイ</t>
    </rPh>
    <phoneticPr fontId="1"/>
  </si>
  <si>
    <t>項目</t>
    <rPh sb="0" eb="2">
      <t>コウモク</t>
    </rPh>
    <phoneticPr fontId="1"/>
  </si>
  <si>
    <t>R5.10</t>
    <phoneticPr fontId="1"/>
  </si>
  <si>
    <t>契約電力（ｋＷ）</t>
    <rPh sb="0" eb="4">
      <t>ケイヤクデンリョク</t>
    </rPh>
    <phoneticPr fontId="1"/>
  </si>
  <si>
    <t>使用電力量・その他季（ｋＷｈ）</t>
    <rPh sb="0" eb="5">
      <t>シヨウデンリョクリョウ</t>
    </rPh>
    <rPh sb="8" eb="9">
      <t>タ</t>
    </rPh>
    <rPh sb="9" eb="10">
      <t>キ</t>
    </rPh>
    <phoneticPr fontId="1"/>
  </si>
  <si>
    <t>業務用電力Ａ</t>
    <rPh sb="0" eb="3">
      <t>ギョウムヨウ</t>
    </rPh>
    <rPh sb="3" eb="5">
      <t>デンリョク</t>
    </rPh>
    <phoneticPr fontId="1"/>
  </si>
  <si>
    <t>R5.11</t>
  </si>
  <si>
    <t>R5.12</t>
  </si>
  <si>
    <t>R6.1</t>
    <phoneticPr fontId="1"/>
  </si>
  <si>
    <t>R6.2</t>
    <phoneticPr fontId="1"/>
  </si>
  <si>
    <t>R6.3</t>
  </si>
  <si>
    <t>R6.4</t>
  </si>
  <si>
    <t>R6.5</t>
  </si>
  <si>
    <t>R6.6</t>
  </si>
  <si>
    <t>R6.7</t>
  </si>
  <si>
    <t>R6.8</t>
  </si>
  <si>
    <t>R6.9</t>
  </si>
  <si>
    <t>使用電力量・夏季（ｋＷｈ）</t>
    <rPh sb="0" eb="5">
      <t>シヨウデンリョクリョウ</t>
    </rPh>
    <rPh sb="6" eb="7">
      <t>ナツ</t>
    </rPh>
    <rPh sb="7" eb="8">
      <t>キ</t>
    </rPh>
    <phoneticPr fontId="1"/>
  </si>
  <si>
    <t>-</t>
    <phoneticPr fontId="1"/>
  </si>
  <si>
    <t>小値賀町役場庁舎</t>
    <rPh sb="0" eb="6">
      <t>オヂカチョウヤクバ</t>
    </rPh>
    <rPh sb="6" eb="8">
      <t>チョウシャ</t>
    </rPh>
    <phoneticPr fontId="1"/>
  </si>
  <si>
    <t>小値賀町国民健康保険診療所</t>
    <phoneticPr fontId="1"/>
  </si>
  <si>
    <t>小値賀港　ターミナル</t>
    <rPh sb="0" eb="4">
      <t>オヂカコウ</t>
    </rPh>
    <phoneticPr fontId="1"/>
  </si>
  <si>
    <t>小値賀こども園</t>
    <rPh sb="0" eb="3">
      <t>オヂカ</t>
    </rPh>
    <rPh sb="6" eb="7">
      <t>エン</t>
    </rPh>
    <phoneticPr fontId="1"/>
  </si>
  <si>
    <t>小値賀町葬斎場</t>
    <rPh sb="0" eb="4">
      <t>オヂカチョウ</t>
    </rPh>
    <rPh sb="4" eb="7">
      <t>ソウサイジョウ</t>
    </rPh>
    <phoneticPr fontId="1"/>
  </si>
  <si>
    <t>小値賀　し尿処理場</t>
    <rPh sb="0" eb="3">
      <t>オヂカ</t>
    </rPh>
    <rPh sb="5" eb="9">
      <t>ニョウショリジョウ</t>
    </rPh>
    <phoneticPr fontId="1"/>
  </si>
  <si>
    <t>小値賀小中学校</t>
    <rPh sb="0" eb="7">
      <t>オヂカショウチュウガッコウ</t>
    </rPh>
    <phoneticPr fontId="1"/>
  </si>
  <si>
    <t>小値賀町離島開発センター</t>
    <rPh sb="0" eb="4">
      <t>オヂカチョウ</t>
    </rPh>
    <rPh sb="4" eb="8">
      <t>リトウカイハツ</t>
    </rPh>
    <phoneticPr fontId="1"/>
  </si>
  <si>
    <t>小値賀町立図書館</t>
    <rPh sb="0" eb="8">
      <t>オヂカチョウリツトショカン</t>
    </rPh>
    <phoneticPr fontId="1"/>
  </si>
  <si>
    <t>小値賀町体育館</t>
    <rPh sb="0" eb="4">
      <t>オヂカチョウ</t>
    </rPh>
    <rPh sb="4" eb="7">
      <t>タイイクカン</t>
    </rPh>
    <phoneticPr fontId="1"/>
  </si>
  <si>
    <t>小値賀町総合運動公園　グラウンド照明</t>
    <rPh sb="0" eb="4">
      <t>オヂカチョウ</t>
    </rPh>
    <rPh sb="4" eb="10">
      <t>ソウゴウウンドウコウエン</t>
    </rPh>
    <rPh sb="16" eb="18">
      <t>ショウメイ</t>
    </rPh>
    <phoneticPr fontId="1"/>
  </si>
  <si>
    <t>小値賀町　国民健康保険診療所</t>
    <rPh sb="0" eb="4">
      <t>オヂカチョウ</t>
    </rPh>
    <rPh sb="5" eb="11">
      <t>コクミンケンコウホケン</t>
    </rPh>
    <rPh sb="11" eb="14">
      <t>シンリョウショ</t>
    </rPh>
    <phoneticPr fontId="1"/>
  </si>
  <si>
    <t>業務用季時別電力Ａ</t>
    <rPh sb="0" eb="3">
      <t>ギョウムヨウ</t>
    </rPh>
    <rPh sb="3" eb="6">
      <t>キジベツ</t>
    </rPh>
    <rPh sb="6" eb="8">
      <t>デンリョク</t>
    </rPh>
    <phoneticPr fontId="1"/>
  </si>
  <si>
    <t>使用電力量・ピーク（ｋＷｈ）</t>
    <rPh sb="0" eb="5">
      <t>シヨウデンリョクリョウ</t>
    </rPh>
    <phoneticPr fontId="1"/>
  </si>
  <si>
    <t>使用電力量・夜間（ｋＷｈ）</t>
    <rPh sb="0" eb="5">
      <t>シヨウデンリョクリョウ</t>
    </rPh>
    <rPh sb="6" eb="8">
      <t>ヤカン</t>
    </rPh>
    <phoneticPr fontId="1"/>
  </si>
  <si>
    <t>業務用季時別電力Ａ－Ｉ</t>
    <rPh sb="0" eb="3">
      <t>ギョウムヨウ</t>
    </rPh>
    <rPh sb="3" eb="6">
      <t>キジベツ</t>
    </rPh>
    <rPh sb="6" eb="8">
      <t>デンリョク</t>
    </rPh>
    <phoneticPr fontId="1"/>
  </si>
  <si>
    <t>業務用電力Ａ－Ｉ</t>
    <rPh sb="0" eb="3">
      <t>ギョウムヨウ</t>
    </rPh>
    <rPh sb="3" eb="5">
      <t>デンリョク</t>
    </rPh>
    <phoneticPr fontId="1"/>
  </si>
  <si>
    <t>産業用季時別電力Ａ</t>
    <rPh sb="0" eb="2">
      <t>サンギョウ</t>
    </rPh>
    <rPh sb="2" eb="3">
      <t>ヨウ</t>
    </rPh>
    <rPh sb="3" eb="6">
      <t>キジベツ</t>
    </rPh>
    <rPh sb="6" eb="8">
      <t>デンリョク</t>
    </rPh>
    <phoneticPr fontId="1"/>
  </si>
  <si>
    <t>使用電力量・夏季・昼間（ｋＷｈ）</t>
    <rPh sb="0" eb="5">
      <t>シヨウデンリョクリョウ</t>
    </rPh>
    <rPh sb="6" eb="7">
      <t>ナツ</t>
    </rPh>
    <rPh sb="7" eb="8">
      <t>キ</t>
    </rPh>
    <rPh sb="9" eb="11">
      <t>ヒルマ</t>
    </rPh>
    <phoneticPr fontId="1"/>
  </si>
  <si>
    <t>使用電力量・その他季・昼間（ｋＷｈ）</t>
    <rPh sb="0" eb="5">
      <t>シヨウデンリョクリョウ</t>
    </rPh>
    <rPh sb="8" eb="9">
      <t>タ</t>
    </rPh>
    <rPh sb="9" eb="10">
      <t>キ</t>
    </rPh>
    <rPh sb="11" eb="13">
      <t>ヒルマ</t>
    </rPh>
    <phoneticPr fontId="1"/>
  </si>
  <si>
    <t>電力</t>
    <rPh sb="0" eb="2">
      <t>デンリョク</t>
    </rPh>
    <phoneticPr fontId="1"/>
  </si>
  <si>
    <t>料金</t>
    <rPh sb="0" eb="2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</si>
  <si>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</si>
  <si>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電力量料金・ピーク</t>
    <rPh sb="0" eb="3">
      <t>デンリョクリョウ</t>
    </rPh>
    <rPh sb="3" eb="5">
      <t>リョウキン</t>
    </rPh>
    <phoneticPr fontId="1"/>
  </si>
  <si>
    <t>電力量料金・夏季・昼間</t>
    <rPh sb="0" eb="3">
      <t>デンリョクリョウ</t>
    </rPh>
    <rPh sb="3" eb="5">
      <t>リョウキン</t>
    </rPh>
    <phoneticPr fontId="1"/>
  </si>
  <si>
    <t>電力量料金・その他季・昼間</t>
    <rPh sb="0" eb="3">
      <t>デンリョクリョウ</t>
    </rPh>
    <rPh sb="3" eb="5">
      <t>リョウキン</t>
    </rPh>
    <phoneticPr fontId="1"/>
  </si>
  <si>
    <t>電力量料金・夜間</t>
    <rPh sb="0" eb="3">
      <t>デンリョクリョウ</t>
    </rPh>
    <rPh sb="3" eb="5">
      <t>リョウキン</t>
    </rPh>
    <phoneticPr fontId="1"/>
  </si>
  <si>
    <t>電化厨房割引額</t>
    <rPh sb="0" eb="4">
      <t>デンカチュウボウ</t>
    </rPh>
    <rPh sb="4" eb="7">
      <t>ワリビキガク</t>
    </rPh>
    <phoneticPr fontId="1"/>
  </si>
  <si>
    <t>燃料費等調整額(1)</t>
    <rPh sb="0" eb="7">
      <t>ネンリョウヒトウチョウセイガク</t>
    </rPh>
    <phoneticPr fontId="1"/>
  </si>
  <si>
    <t>再エネ賦課金(2)</t>
    <rPh sb="0" eb="1">
      <t>サイ</t>
    </rPh>
    <rPh sb="3" eb="6">
      <t>フカキン</t>
    </rPh>
    <phoneticPr fontId="1"/>
  </si>
  <si>
    <t>合計（(1)(2)除く）</t>
    <rPh sb="0" eb="2">
      <t>ゴウケイ</t>
    </rPh>
    <rPh sb="9" eb="10">
      <t>ノゾ</t>
    </rPh>
    <phoneticPr fontId="1"/>
  </si>
  <si>
    <t>区分</t>
    <rPh sb="0" eb="2">
      <t>クブン</t>
    </rPh>
    <phoneticPr fontId="1"/>
  </si>
  <si>
    <t>電力・料金　期間使用実績表</t>
    <rPh sb="0" eb="2">
      <t>デンリョク</t>
    </rPh>
    <rPh sb="3" eb="5">
      <t>リョウキン</t>
    </rPh>
    <rPh sb="6" eb="12">
      <t>キカンシヨウジッセキ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</si>
</sst>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40" fontId="3" fillId="0" borderId="1" xfId="1" applyNumberFormat="1" applyFont="1" applyBorder="1">
      <alignment vertical="center"/>
    </xf>
    <xf numFmtId="38" fontId="3" fillId="0" borderId="1" xfId="1" applyNumberFormat="1" applyFont="1" applyBorder="1">
      <alignment vertical="center"/>
    </xf>
    <xf numFmtId="0" fontId="3" fillId="3" borderId="1" xfId="0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1" xfId="1" applyFont="1" applyFill="1" applyBorder="1" applyAlignment="1">
      <alignment horizontal="center" vertical="center"/>
    </xf>
    <xf numFmtId="40" fontId="3" fillId="3" borderId="1" xfId="1" applyNumberFormat="1" applyFont="1" applyFill="1" applyBorder="1">
      <alignment vertical="center"/>
    </xf>
    <xf numFmtId="38" fontId="3" fillId="3" borderId="1" xfId="1" applyNumberFormat="1" applyFont="1" applyFill="1" applyBorder="1">
      <alignment vertical="center"/>
    </xf>
    <xf numFmtId="38" fontId="3" fillId="0" borderId="1" xfId="1" applyNumberFormat="1" applyFont="1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2009-11F8-4A67-BB75-50AAA8F71464}">
  <sheetPr>
    <pageSetUpPr fitToPage="1"/>
  </sheetPr>
  <dimension ref="A1:Q127"/>
  <sheetViews>
    <sheetView tabSelected="1" view="pageBreakPreview" zoomScale="85" zoomScaleNormal="85" zoomScaleSheetLayoutView="85" workbookViewId="0">
      <pane xSplit="4" ySplit="3" topLeftCell="H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9" style="1"/>
    <col min="2" max="2" width="9.625" style="1" customWidth="1"/>
    <col min="3" max="3" width="9" style="1"/>
    <col min="4" max="4" width="31.75" style="1" bestFit="1" customWidth="1"/>
    <col min="5" max="5" width="11.625" style="1" bestFit="1" customWidth="1"/>
    <col min="6" max="6" width="12.875" style="1" bestFit="1" customWidth="1"/>
    <col min="7" max="16" width="11.625" style="1" bestFit="1" customWidth="1"/>
    <col min="17" max="17" width="10.5" style="1" bestFit="1" customWidth="1"/>
    <col min="18" max="16384" width="9" style="1"/>
  </cols>
  <sheetData>
    <row r="1" spans="1:17">
      <c r="A1" s="1" t="s">
        <v>54</v>
      </c>
    </row>
    <row r="3" spans="1:17">
      <c r="A3" s="4" t="s">
        <v>3</v>
      </c>
      <c r="B3" s="4" t="s">
        <v>0</v>
      </c>
      <c r="C3" s="4" t="s">
        <v>53</v>
      </c>
      <c r="D3" s="4" t="s">
        <v>4</v>
      </c>
      <c r="E3" s="4" t="s">
        <v>5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</v>
      </c>
    </row>
    <row r="4" spans="1:17" ht="18.75" customHeight="1">
      <c r="A4" s="18" t="s">
        <v>22</v>
      </c>
      <c r="B4" s="18" t="s">
        <v>8</v>
      </c>
      <c r="C4" s="17" t="s">
        <v>42</v>
      </c>
      <c r="D4" s="2" t="s">
        <v>6</v>
      </c>
      <c r="E4" s="3">
        <v>85</v>
      </c>
      <c r="F4" s="3">
        <v>85</v>
      </c>
      <c r="G4" s="3">
        <v>85</v>
      </c>
      <c r="H4" s="3">
        <v>85</v>
      </c>
      <c r="I4" s="3">
        <v>85</v>
      </c>
      <c r="J4" s="3">
        <v>85</v>
      </c>
      <c r="K4" s="3">
        <v>85</v>
      </c>
      <c r="L4" s="3">
        <v>85</v>
      </c>
      <c r="M4" s="3">
        <v>85</v>
      </c>
      <c r="N4" s="3">
        <v>98</v>
      </c>
      <c r="O4" s="3">
        <v>98</v>
      </c>
      <c r="P4" s="3">
        <v>98</v>
      </c>
      <c r="Q4" s="5" t="s">
        <v>21</v>
      </c>
    </row>
    <row r="5" spans="1:17">
      <c r="A5" s="19"/>
      <c r="B5" s="19"/>
      <c r="C5" s="17"/>
      <c r="D5" s="2" t="s">
        <v>20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16919</v>
      </c>
      <c r="O5" s="3">
        <v>18955</v>
      </c>
      <c r="P5" s="3">
        <v>16945</v>
      </c>
      <c r="Q5" s="3">
        <f>SUM(E5:P5)</f>
        <v>52819</v>
      </c>
    </row>
    <row r="6" spans="1:17">
      <c r="A6" s="19"/>
      <c r="B6" s="19"/>
      <c r="C6" s="17"/>
      <c r="D6" s="2" t="s">
        <v>7</v>
      </c>
      <c r="E6" s="3">
        <v>11438</v>
      </c>
      <c r="F6" s="3">
        <v>10920</v>
      </c>
      <c r="G6" s="3">
        <v>14233</v>
      </c>
      <c r="H6" s="3">
        <v>15445</v>
      </c>
      <c r="I6" s="3">
        <v>14006</v>
      </c>
      <c r="J6" s="3">
        <v>14367</v>
      </c>
      <c r="K6" s="3">
        <v>10536</v>
      </c>
      <c r="L6" s="3">
        <v>10318</v>
      </c>
      <c r="M6" s="3">
        <v>11597</v>
      </c>
      <c r="N6" s="3">
        <v>0</v>
      </c>
      <c r="O6" s="3">
        <v>0</v>
      </c>
      <c r="P6" s="3">
        <v>0</v>
      </c>
      <c r="Q6" s="3">
        <f>SUM(E6:P6)</f>
        <v>112860</v>
      </c>
    </row>
    <row r="7" spans="1:17">
      <c r="A7" s="19"/>
      <c r="B7" s="19"/>
      <c r="C7" s="18" t="s">
        <v>43</v>
      </c>
      <c r="D7" s="2" t="s">
        <v>1</v>
      </c>
      <c r="E7" s="6">
        <v>154815.85</v>
      </c>
      <c r="F7" s="6">
        <v>154815.85</v>
      </c>
      <c r="G7" s="6">
        <v>154815.85</v>
      </c>
      <c r="H7" s="6">
        <v>154815.85</v>
      </c>
      <c r="I7" s="6">
        <v>154815.85</v>
      </c>
      <c r="J7" s="6">
        <v>154815.85</v>
      </c>
      <c r="K7" s="6">
        <v>154815.85</v>
      </c>
      <c r="L7" s="6">
        <v>154815.85</v>
      </c>
      <c r="M7" s="6">
        <v>154815.85</v>
      </c>
      <c r="N7" s="6">
        <v>178493.57</v>
      </c>
      <c r="O7" s="6">
        <v>178493.57</v>
      </c>
      <c r="P7" s="6">
        <v>178493.57</v>
      </c>
      <c r="Q7" s="3">
        <f t="shared" ref="Q7:Q10" si="0">SUM(E7:P7)</f>
        <v>1928823.3600000003</v>
      </c>
    </row>
    <row r="8" spans="1:17">
      <c r="A8" s="19"/>
      <c r="B8" s="19"/>
      <c r="C8" s="19"/>
      <c r="D8" s="2" t="s">
        <v>44</v>
      </c>
      <c r="E8" s="6">
        <v>142288.72</v>
      </c>
      <c r="F8" s="6">
        <v>135844.79999999999</v>
      </c>
      <c r="G8" s="6">
        <v>177058.52</v>
      </c>
      <c r="H8" s="6">
        <v>192135.8</v>
      </c>
      <c r="I8" s="6">
        <v>174234.63999999998</v>
      </c>
      <c r="J8" s="6">
        <v>178725.47999999998</v>
      </c>
      <c r="K8" s="6">
        <v>131173.19999999998</v>
      </c>
      <c r="L8" s="6">
        <v>128459.09999999999</v>
      </c>
      <c r="M8" s="6">
        <v>144382.65</v>
      </c>
      <c r="N8" s="6">
        <v>226376.22</v>
      </c>
      <c r="O8" s="6">
        <v>253617.90000000002</v>
      </c>
      <c r="P8" s="6">
        <v>226724.1</v>
      </c>
      <c r="Q8" s="3">
        <f t="shared" si="0"/>
        <v>2111021.1300000004</v>
      </c>
    </row>
    <row r="9" spans="1:17">
      <c r="A9" s="19"/>
      <c r="B9" s="19"/>
      <c r="C9" s="19"/>
      <c r="D9" s="2" t="s">
        <v>50</v>
      </c>
      <c r="E9" s="6">
        <v>10522.960000000001</v>
      </c>
      <c r="F9" s="6">
        <v>7534.7999999999993</v>
      </c>
      <c r="G9" s="6">
        <v>9536.11</v>
      </c>
      <c r="H9" s="6">
        <v>10811.5</v>
      </c>
      <c r="I9" s="6">
        <v>10644.56</v>
      </c>
      <c r="J9" s="6">
        <v>9051.2100000000009</v>
      </c>
      <c r="K9" s="6">
        <v>6216.24</v>
      </c>
      <c r="L9" s="6">
        <v>14445.199999999999</v>
      </c>
      <c r="M9" s="6">
        <v>25629.37</v>
      </c>
      <c r="N9" s="6">
        <v>35529.9</v>
      </c>
      <c r="O9" s="6">
        <v>2085.0500000000002</v>
      </c>
      <c r="P9" s="6">
        <v>3050.1</v>
      </c>
      <c r="Q9" s="3">
        <f t="shared" si="0"/>
        <v>145057</v>
      </c>
    </row>
    <row r="10" spans="1:17">
      <c r="A10" s="19"/>
      <c r="B10" s="19"/>
      <c r="C10" s="19"/>
      <c r="D10" s="2" t="s">
        <v>51</v>
      </c>
      <c r="E10" s="6">
        <v>16013</v>
      </c>
      <c r="F10" s="6">
        <v>15288</v>
      </c>
      <c r="G10" s="6">
        <v>19926</v>
      </c>
      <c r="H10" s="6">
        <v>21623</v>
      </c>
      <c r="I10" s="6">
        <v>19608</v>
      </c>
      <c r="J10" s="6">
        <v>20113</v>
      </c>
      <c r="K10" s="6">
        <v>36770</v>
      </c>
      <c r="L10" s="6">
        <v>36009</v>
      </c>
      <c r="M10" s="6">
        <v>40473</v>
      </c>
      <c r="N10" s="6">
        <v>59047</v>
      </c>
      <c r="O10" s="6">
        <v>66152</v>
      </c>
      <c r="P10" s="6">
        <v>59138</v>
      </c>
      <c r="Q10" s="3">
        <f t="shared" si="0"/>
        <v>410160</v>
      </c>
    </row>
    <row r="11" spans="1:17">
      <c r="A11" s="19"/>
      <c r="B11" s="19"/>
      <c r="C11" s="19"/>
      <c r="D11" s="2" t="s">
        <v>2</v>
      </c>
      <c r="E11" s="7">
        <f>ROUNDDOWN(SUM(E7:E10),0)</f>
        <v>323640</v>
      </c>
      <c r="F11" s="7">
        <f t="shared" ref="F11:P11" si="1">ROUNDDOWN(SUM(F7:F10),0)</f>
        <v>313483</v>
      </c>
      <c r="G11" s="7">
        <f t="shared" si="1"/>
        <v>361336</v>
      </c>
      <c r="H11" s="7">
        <f t="shared" si="1"/>
        <v>379386</v>
      </c>
      <c r="I11" s="7">
        <f t="shared" si="1"/>
        <v>359303</v>
      </c>
      <c r="J11" s="7">
        <f t="shared" si="1"/>
        <v>362705</v>
      </c>
      <c r="K11" s="7">
        <f t="shared" si="1"/>
        <v>328975</v>
      </c>
      <c r="L11" s="7">
        <f t="shared" si="1"/>
        <v>333729</v>
      </c>
      <c r="M11" s="7">
        <f t="shared" si="1"/>
        <v>365300</v>
      </c>
      <c r="N11" s="7">
        <f t="shared" si="1"/>
        <v>499446</v>
      </c>
      <c r="O11" s="7">
        <f t="shared" si="1"/>
        <v>500348</v>
      </c>
      <c r="P11" s="7">
        <f t="shared" si="1"/>
        <v>467405</v>
      </c>
      <c r="Q11" s="7">
        <f>SUM(E11:P11)</f>
        <v>4595056</v>
      </c>
    </row>
    <row r="12" spans="1:17">
      <c r="A12" s="20"/>
      <c r="B12" s="20"/>
      <c r="C12" s="20"/>
      <c r="D12" s="2" t="s">
        <v>52</v>
      </c>
      <c r="E12" s="7">
        <f>ROUNDDOWN(E11-E10-E9,0)</f>
        <v>297104</v>
      </c>
      <c r="F12" s="7">
        <f t="shared" ref="F12:P12" si="2">ROUNDDOWN(F11-F10-F9,0)</f>
        <v>290660</v>
      </c>
      <c r="G12" s="7">
        <f t="shared" si="2"/>
        <v>331873</v>
      </c>
      <c r="H12" s="7">
        <f t="shared" si="2"/>
        <v>346951</v>
      </c>
      <c r="I12" s="7">
        <f t="shared" si="2"/>
        <v>329050</v>
      </c>
      <c r="J12" s="7">
        <f t="shared" si="2"/>
        <v>333540</v>
      </c>
      <c r="K12" s="7">
        <f t="shared" si="2"/>
        <v>285988</v>
      </c>
      <c r="L12" s="7">
        <f t="shared" si="2"/>
        <v>283274</v>
      </c>
      <c r="M12" s="7">
        <f t="shared" si="2"/>
        <v>299197</v>
      </c>
      <c r="N12" s="7">
        <f t="shared" si="2"/>
        <v>404869</v>
      </c>
      <c r="O12" s="7">
        <f t="shared" si="2"/>
        <v>432110</v>
      </c>
      <c r="P12" s="7">
        <f t="shared" si="2"/>
        <v>405216</v>
      </c>
      <c r="Q12" s="7">
        <f>SUM(E12:P12)</f>
        <v>4039832</v>
      </c>
    </row>
    <row r="13" spans="1:17" ht="18.75" customHeight="1">
      <c r="A13" s="14" t="s">
        <v>23</v>
      </c>
      <c r="B13" s="14" t="s">
        <v>34</v>
      </c>
      <c r="C13" s="14" t="s">
        <v>42</v>
      </c>
      <c r="D13" s="8" t="s">
        <v>6</v>
      </c>
      <c r="E13" s="9">
        <v>35</v>
      </c>
      <c r="F13" s="9">
        <v>35</v>
      </c>
      <c r="G13" s="9">
        <v>19</v>
      </c>
      <c r="H13" s="9">
        <v>19</v>
      </c>
      <c r="I13" s="9">
        <v>23</v>
      </c>
      <c r="J13" s="9">
        <v>23</v>
      </c>
      <c r="K13" s="9">
        <v>23</v>
      </c>
      <c r="L13" s="9">
        <v>23</v>
      </c>
      <c r="M13" s="9">
        <v>23</v>
      </c>
      <c r="N13" s="9">
        <v>23</v>
      </c>
      <c r="O13" s="9">
        <v>23</v>
      </c>
      <c r="P13" s="9">
        <v>23</v>
      </c>
      <c r="Q13" s="10" t="s">
        <v>21</v>
      </c>
    </row>
    <row r="14" spans="1:17">
      <c r="A14" s="15"/>
      <c r="B14" s="15"/>
      <c r="C14" s="15"/>
      <c r="D14" s="8" t="s">
        <v>35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314</v>
      </c>
      <c r="O14" s="9">
        <v>261</v>
      </c>
      <c r="P14" s="9">
        <v>216</v>
      </c>
      <c r="Q14" s="9">
        <f t="shared" ref="Q14:Q24" si="3">SUM(E14:P14)</f>
        <v>791</v>
      </c>
    </row>
    <row r="15" spans="1:17">
      <c r="A15" s="15"/>
      <c r="B15" s="15"/>
      <c r="C15" s="15"/>
      <c r="D15" s="8" t="s">
        <v>40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1102</v>
      </c>
      <c r="O15" s="9">
        <v>1095</v>
      </c>
      <c r="P15" s="9">
        <v>957</v>
      </c>
      <c r="Q15" s="9">
        <f t="shared" si="3"/>
        <v>3154</v>
      </c>
    </row>
    <row r="16" spans="1:17">
      <c r="A16" s="15"/>
      <c r="B16" s="15"/>
      <c r="C16" s="15"/>
      <c r="D16" s="8" t="s">
        <v>41</v>
      </c>
      <c r="E16" s="9">
        <v>1289</v>
      </c>
      <c r="F16" s="9">
        <v>1461</v>
      </c>
      <c r="G16" s="9">
        <v>1659</v>
      </c>
      <c r="H16" s="9">
        <v>1654</v>
      </c>
      <c r="I16" s="9">
        <v>1575</v>
      </c>
      <c r="J16" s="9">
        <v>1368</v>
      </c>
      <c r="K16" s="9">
        <v>1056</v>
      </c>
      <c r="L16" s="9">
        <v>985</v>
      </c>
      <c r="M16" s="9">
        <v>1172</v>
      </c>
      <c r="N16" s="9">
        <v>0</v>
      </c>
      <c r="O16" s="9">
        <v>0</v>
      </c>
      <c r="P16" s="9">
        <v>0</v>
      </c>
      <c r="Q16" s="9">
        <f t="shared" si="3"/>
        <v>12219</v>
      </c>
    </row>
    <row r="17" spans="1:17">
      <c r="A17" s="15"/>
      <c r="B17" s="15"/>
      <c r="C17" s="16"/>
      <c r="D17" s="8" t="s">
        <v>36</v>
      </c>
      <c r="E17" s="9">
        <v>1835</v>
      </c>
      <c r="F17" s="9">
        <v>1961</v>
      </c>
      <c r="G17" s="9">
        <v>2245</v>
      </c>
      <c r="H17" s="9">
        <v>2225</v>
      </c>
      <c r="I17" s="9">
        <v>1709</v>
      </c>
      <c r="J17" s="9">
        <v>1786</v>
      </c>
      <c r="K17" s="9">
        <v>1448</v>
      </c>
      <c r="L17" s="9">
        <v>1646</v>
      </c>
      <c r="M17" s="9">
        <v>1415</v>
      </c>
      <c r="N17" s="9">
        <v>1451</v>
      </c>
      <c r="O17" s="9">
        <v>1401</v>
      </c>
      <c r="P17" s="9">
        <v>1401</v>
      </c>
      <c r="Q17" s="9">
        <f t="shared" si="3"/>
        <v>20523</v>
      </c>
    </row>
    <row r="18" spans="1:17">
      <c r="A18" s="15"/>
      <c r="B18" s="15"/>
      <c r="C18" s="14" t="s">
        <v>43</v>
      </c>
      <c r="D18" s="8" t="s">
        <v>1</v>
      </c>
      <c r="E18" s="11">
        <v>63747.7</v>
      </c>
      <c r="F18" s="11">
        <v>63747.7</v>
      </c>
      <c r="G18" s="11">
        <v>34605.89</v>
      </c>
      <c r="H18" s="11">
        <v>34605.89</v>
      </c>
      <c r="I18" s="11">
        <v>41891.339999999997</v>
      </c>
      <c r="J18" s="11">
        <v>41891.339999999997</v>
      </c>
      <c r="K18" s="11">
        <v>41891.339999999997</v>
      </c>
      <c r="L18" s="11">
        <v>41891.339999999997</v>
      </c>
      <c r="M18" s="11">
        <v>41891.339999999997</v>
      </c>
      <c r="N18" s="11">
        <v>41891.339999999997</v>
      </c>
      <c r="O18" s="11">
        <v>41891.339999999997</v>
      </c>
      <c r="P18" s="11">
        <v>41891.339999999997</v>
      </c>
      <c r="Q18" s="9">
        <f t="shared" si="3"/>
        <v>531837.89999999979</v>
      </c>
    </row>
    <row r="19" spans="1:17">
      <c r="A19" s="15"/>
      <c r="B19" s="15"/>
      <c r="C19" s="15"/>
      <c r="D19" s="8" t="s">
        <v>45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5422.78</v>
      </c>
      <c r="O19" s="11">
        <v>4507.47</v>
      </c>
      <c r="P19" s="11">
        <v>3730.32</v>
      </c>
      <c r="Q19" s="9">
        <f t="shared" si="3"/>
        <v>13660.57</v>
      </c>
    </row>
    <row r="20" spans="1:17">
      <c r="A20" s="15"/>
      <c r="B20" s="15"/>
      <c r="C20" s="15"/>
      <c r="D20" s="8" t="s">
        <v>46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16309.6</v>
      </c>
      <c r="O20" s="11">
        <v>16206</v>
      </c>
      <c r="P20" s="11">
        <v>14163.6</v>
      </c>
      <c r="Q20" s="9">
        <f t="shared" si="3"/>
        <v>46679.199999999997</v>
      </c>
    </row>
    <row r="21" spans="1:17">
      <c r="A21" s="15"/>
      <c r="B21" s="15"/>
      <c r="C21" s="15"/>
      <c r="D21" s="8" t="s">
        <v>47</v>
      </c>
      <c r="E21" s="11">
        <v>17839.759999999998</v>
      </c>
      <c r="F21" s="11">
        <v>20220.240000000002</v>
      </c>
      <c r="G21" s="11">
        <v>22960.560000000001</v>
      </c>
      <c r="H21" s="11">
        <v>22891.360000000001</v>
      </c>
      <c r="I21" s="11">
        <v>21798</v>
      </c>
      <c r="J21" s="11">
        <v>18933.12</v>
      </c>
      <c r="K21" s="11">
        <v>14625.6</v>
      </c>
      <c r="L21" s="11">
        <v>13642.25</v>
      </c>
      <c r="M21" s="11">
        <v>16232.2</v>
      </c>
      <c r="N21" s="11">
        <v>0</v>
      </c>
      <c r="O21" s="11">
        <v>0</v>
      </c>
      <c r="P21" s="11">
        <v>0</v>
      </c>
      <c r="Q21" s="9">
        <f t="shared" si="3"/>
        <v>169143.09</v>
      </c>
    </row>
    <row r="22" spans="1:17">
      <c r="A22" s="15"/>
      <c r="B22" s="15"/>
      <c r="C22" s="15"/>
      <c r="D22" s="8" t="s">
        <v>48</v>
      </c>
      <c r="E22" s="11">
        <v>17597.650000000001</v>
      </c>
      <c r="F22" s="11">
        <v>18805.990000000002</v>
      </c>
      <c r="G22" s="11">
        <v>21529.55</v>
      </c>
      <c r="H22" s="11">
        <v>21337.75</v>
      </c>
      <c r="I22" s="11">
        <v>16389.310000000001</v>
      </c>
      <c r="J22" s="11">
        <v>17127.740000000002</v>
      </c>
      <c r="K22" s="11">
        <v>13900.8</v>
      </c>
      <c r="L22" s="11">
        <v>15801.6</v>
      </c>
      <c r="M22" s="11">
        <v>13584</v>
      </c>
      <c r="N22" s="11">
        <v>13929.6</v>
      </c>
      <c r="O22" s="11">
        <v>13449.6</v>
      </c>
      <c r="P22" s="11">
        <v>13449.6</v>
      </c>
      <c r="Q22" s="9">
        <f t="shared" si="3"/>
        <v>196903.19000000003</v>
      </c>
    </row>
    <row r="23" spans="1:17">
      <c r="A23" s="15"/>
      <c r="B23" s="15"/>
      <c r="C23" s="15"/>
      <c r="D23" s="8" t="s">
        <v>50</v>
      </c>
      <c r="E23" s="11">
        <v>2874.08</v>
      </c>
      <c r="F23" s="11">
        <v>2361.1799999999998</v>
      </c>
      <c r="G23" s="11">
        <v>2615.6799999999998</v>
      </c>
      <c r="H23" s="11">
        <v>2715.3</v>
      </c>
      <c r="I23" s="11">
        <v>2495.84</v>
      </c>
      <c r="J23" s="11">
        <v>1987.02</v>
      </c>
      <c r="K23" s="11">
        <v>1477.36</v>
      </c>
      <c r="L23" s="11">
        <v>3683.4</v>
      </c>
      <c r="M23" s="11">
        <v>5717.27</v>
      </c>
      <c r="N23" s="11">
        <v>6020.7</v>
      </c>
      <c r="O23" s="11">
        <v>303.27</v>
      </c>
      <c r="P23" s="11">
        <v>463.32</v>
      </c>
      <c r="Q23" s="9">
        <f t="shared" si="3"/>
        <v>32714.420000000006</v>
      </c>
    </row>
    <row r="24" spans="1:17">
      <c r="A24" s="15"/>
      <c r="B24" s="15"/>
      <c r="C24" s="15"/>
      <c r="D24" s="8" t="s">
        <v>51</v>
      </c>
      <c r="E24" s="11">
        <v>4373</v>
      </c>
      <c r="F24" s="11">
        <v>4790</v>
      </c>
      <c r="G24" s="11">
        <v>5465</v>
      </c>
      <c r="H24" s="11">
        <v>5430</v>
      </c>
      <c r="I24" s="11">
        <v>4597</v>
      </c>
      <c r="J24" s="11">
        <v>4415</v>
      </c>
      <c r="K24" s="11">
        <v>8738</v>
      </c>
      <c r="L24" s="11">
        <v>9182</v>
      </c>
      <c r="M24" s="11">
        <v>9028</v>
      </c>
      <c r="N24" s="11">
        <v>10005</v>
      </c>
      <c r="O24" s="11">
        <v>9621</v>
      </c>
      <c r="P24" s="11">
        <v>8983</v>
      </c>
      <c r="Q24" s="9">
        <f t="shared" si="3"/>
        <v>84627</v>
      </c>
    </row>
    <row r="25" spans="1:17">
      <c r="A25" s="15"/>
      <c r="B25" s="15"/>
      <c r="C25" s="15"/>
      <c r="D25" s="8" t="s">
        <v>2</v>
      </c>
      <c r="E25" s="12">
        <f t="shared" ref="E25:P25" si="4">ROUNDDOWN(SUM(E18:E24),0)</f>
        <v>106432</v>
      </c>
      <c r="F25" s="12">
        <f t="shared" si="4"/>
        <v>109925</v>
      </c>
      <c r="G25" s="12">
        <f t="shared" si="4"/>
        <v>87176</v>
      </c>
      <c r="H25" s="12">
        <f t="shared" si="4"/>
        <v>86980</v>
      </c>
      <c r="I25" s="12">
        <f t="shared" si="4"/>
        <v>87171</v>
      </c>
      <c r="J25" s="12">
        <f t="shared" si="4"/>
        <v>84354</v>
      </c>
      <c r="K25" s="12">
        <f t="shared" si="4"/>
        <v>80633</v>
      </c>
      <c r="L25" s="12">
        <f t="shared" si="4"/>
        <v>84200</v>
      </c>
      <c r="M25" s="12">
        <f t="shared" si="4"/>
        <v>86452</v>
      </c>
      <c r="N25" s="12">
        <f t="shared" si="4"/>
        <v>93579</v>
      </c>
      <c r="O25" s="12">
        <f t="shared" si="4"/>
        <v>85978</v>
      </c>
      <c r="P25" s="12">
        <f t="shared" si="4"/>
        <v>82681</v>
      </c>
      <c r="Q25" s="9">
        <f>SUM(E25:P25)</f>
        <v>1075561</v>
      </c>
    </row>
    <row r="26" spans="1:17">
      <c r="A26" s="16"/>
      <c r="B26" s="16"/>
      <c r="C26" s="16"/>
      <c r="D26" s="8" t="s">
        <v>52</v>
      </c>
      <c r="E26" s="12">
        <f>ROUNDDOWN(E25-E24-E23,0)</f>
        <v>99184</v>
      </c>
      <c r="F26" s="12">
        <f t="shared" ref="F26:P26" si="5">ROUNDDOWN(F25-F24-F23,0)</f>
        <v>102773</v>
      </c>
      <c r="G26" s="12">
        <f t="shared" si="5"/>
        <v>79095</v>
      </c>
      <c r="H26" s="12">
        <f t="shared" si="5"/>
        <v>78834</v>
      </c>
      <c r="I26" s="12">
        <f t="shared" si="5"/>
        <v>80078</v>
      </c>
      <c r="J26" s="12">
        <f t="shared" si="5"/>
        <v>77951</v>
      </c>
      <c r="K26" s="12">
        <f t="shared" si="5"/>
        <v>70417</v>
      </c>
      <c r="L26" s="12">
        <f t="shared" si="5"/>
        <v>71334</v>
      </c>
      <c r="M26" s="12">
        <f t="shared" si="5"/>
        <v>71706</v>
      </c>
      <c r="N26" s="12">
        <f t="shared" si="5"/>
        <v>77553</v>
      </c>
      <c r="O26" s="12">
        <f t="shared" si="5"/>
        <v>76053</v>
      </c>
      <c r="P26" s="12">
        <f t="shared" si="5"/>
        <v>73234</v>
      </c>
      <c r="Q26" s="12">
        <f>SUM(E26:P26)</f>
        <v>958212</v>
      </c>
    </row>
    <row r="27" spans="1:17" ht="18.75" customHeight="1">
      <c r="A27" s="18" t="s">
        <v>24</v>
      </c>
      <c r="B27" s="18" t="s">
        <v>37</v>
      </c>
      <c r="C27" s="18" t="s">
        <v>42</v>
      </c>
      <c r="D27" s="2" t="s">
        <v>6</v>
      </c>
      <c r="E27" s="3">
        <v>50</v>
      </c>
      <c r="F27" s="3">
        <v>50</v>
      </c>
      <c r="G27" s="3">
        <v>50</v>
      </c>
      <c r="H27" s="3">
        <v>50</v>
      </c>
      <c r="I27" s="3">
        <v>50</v>
      </c>
      <c r="J27" s="3">
        <v>50</v>
      </c>
      <c r="K27" s="3">
        <v>50</v>
      </c>
      <c r="L27" s="3">
        <v>50</v>
      </c>
      <c r="M27" s="3">
        <v>50</v>
      </c>
      <c r="N27" s="3">
        <v>50</v>
      </c>
      <c r="O27" s="3">
        <v>44</v>
      </c>
      <c r="P27" s="3">
        <v>44</v>
      </c>
      <c r="Q27" s="5" t="s">
        <v>21</v>
      </c>
    </row>
    <row r="28" spans="1:17">
      <c r="A28" s="19"/>
      <c r="B28" s="19"/>
      <c r="C28" s="19"/>
      <c r="D28" s="2" t="s">
        <v>35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2015</v>
      </c>
      <c r="O28" s="3">
        <v>2317</v>
      </c>
      <c r="P28" s="3">
        <v>1783</v>
      </c>
      <c r="Q28" s="3">
        <f t="shared" ref="Q28:Q38" si="6">SUM(E28:P28)</f>
        <v>6115</v>
      </c>
    </row>
    <row r="29" spans="1:17">
      <c r="A29" s="19"/>
      <c r="B29" s="19"/>
      <c r="C29" s="19"/>
      <c r="D29" s="2" t="s">
        <v>40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5332</v>
      </c>
      <c r="O29" s="3">
        <v>6406</v>
      </c>
      <c r="P29" s="3">
        <v>4942</v>
      </c>
      <c r="Q29" s="3">
        <f t="shared" si="6"/>
        <v>16680</v>
      </c>
    </row>
    <row r="30" spans="1:17">
      <c r="A30" s="19"/>
      <c r="B30" s="19"/>
      <c r="C30" s="19"/>
      <c r="D30" s="2" t="s">
        <v>41</v>
      </c>
      <c r="E30" s="3">
        <v>3858</v>
      </c>
      <c r="F30" s="3">
        <v>3695</v>
      </c>
      <c r="G30" s="3">
        <v>5595</v>
      </c>
      <c r="H30" s="3">
        <v>4685</v>
      </c>
      <c r="I30" s="3">
        <v>3548</v>
      </c>
      <c r="J30" s="3">
        <v>3759</v>
      </c>
      <c r="K30" s="3">
        <v>2614</v>
      </c>
      <c r="L30" s="3">
        <v>2108</v>
      </c>
      <c r="M30" s="3">
        <v>3888</v>
      </c>
      <c r="N30" s="3">
        <v>0</v>
      </c>
      <c r="O30" s="3">
        <v>0</v>
      </c>
      <c r="P30" s="3">
        <v>0</v>
      </c>
      <c r="Q30" s="3">
        <f t="shared" si="6"/>
        <v>33750</v>
      </c>
    </row>
    <row r="31" spans="1:17">
      <c r="A31" s="19"/>
      <c r="B31" s="19"/>
      <c r="C31" s="20"/>
      <c r="D31" s="2" t="s">
        <v>36</v>
      </c>
      <c r="E31" s="3">
        <v>3263</v>
      </c>
      <c r="F31" s="3">
        <v>3253</v>
      </c>
      <c r="G31" s="3">
        <v>4680</v>
      </c>
      <c r="H31" s="3">
        <v>4779</v>
      </c>
      <c r="I31" s="3">
        <v>3110</v>
      </c>
      <c r="J31" s="3">
        <v>3058</v>
      </c>
      <c r="K31" s="3">
        <v>2211</v>
      </c>
      <c r="L31" s="3">
        <v>2359</v>
      </c>
      <c r="M31" s="3">
        <v>2667</v>
      </c>
      <c r="N31" s="3">
        <v>4382</v>
      </c>
      <c r="O31" s="3">
        <v>5384</v>
      </c>
      <c r="P31" s="3">
        <v>4912</v>
      </c>
      <c r="Q31" s="3">
        <f t="shared" si="6"/>
        <v>44058</v>
      </c>
    </row>
    <row r="32" spans="1:17">
      <c r="A32" s="19"/>
      <c r="B32" s="19"/>
      <c r="C32" s="18" t="s">
        <v>43</v>
      </c>
      <c r="D32" s="2" t="s">
        <v>1</v>
      </c>
      <c r="E32" s="6">
        <v>60213.15</v>
      </c>
      <c r="F32" s="6">
        <v>60213.15</v>
      </c>
      <c r="G32" s="6">
        <v>60213.15</v>
      </c>
      <c r="H32" s="6">
        <v>60213.15</v>
      </c>
      <c r="I32" s="6">
        <v>60213.15</v>
      </c>
      <c r="J32" s="6">
        <v>60213.15</v>
      </c>
      <c r="K32" s="6">
        <v>60213.15</v>
      </c>
      <c r="L32" s="6">
        <v>60213.15</v>
      </c>
      <c r="M32" s="6">
        <v>60213.15</v>
      </c>
      <c r="N32" s="6">
        <v>60213.15</v>
      </c>
      <c r="O32" s="6">
        <v>52987.57</v>
      </c>
      <c r="P32" s="6">
        <v>52987.57</v>
      </c>
      <c r="Q32" s="3">
        <f t="shared" si="6"/>
        <v>708106.64</v>
      </c>
    </row>
    <row r="33" spans="1:17">
      <c r="A33" s="19"/>
      <c r="B33" s="19"/>
      <c r="C33" s="19"/>
      <c r="D33" s="2" t="s">
        <v>45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53961.7</v>
      </c>
      <c r="O33" s="6">
        <v>62049.26</v>
      </c>
      <c r="P33" s="6">
        <v>47748.74</v>
      </c>
      <c r="Q33" s="3">
        <f t="shared" si="6"/>
        <v>163759.69999999998</v>
      </c>
    </row>
    <row r="34" spans="1:17">
      <c r="A34" s="19"/>
      <c r="B34" s="19"/>
      <c r="C34" s="19"/>
      <c r="D34" s="2" t="s">
        <v>46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120929.76</v>
      </c>
      <c r="O34" s="6">
        <v>145288.07999999999</v>
      </c>
      <c r="P34" s="6">
        <v>112084.56</v>
      </c>
      <c r="Q34" s="3">
        <f t="shared" si="6"/>
        <v>378302.39999999997</v>
      </c>
    </row>
    <row r="35" spans="1:17">
      <c r="A35" s="19"/>
      <c r="B35" s="19"/>
      <c r="C35" s="19"/>
      <c r="D35" s="2" t="s">
        <v>47</v>
      </c>
      <c r="E35" s="6">
        <v>83487.12</v>
      </c>
      <c r="F35" s="6">
        <v>79959.8</v>
      </c>
      <c r="G35" s="6">
        <v>121054.16</v>
      </c>
      <c r="H35" s="6">
        <v>101383.4</v>
      </c>
      <c r="I35" s="6">
        <v>76778.720000000001</v>
      </c>
      <c r="J35" s="6">
        <v>81344.759999999995</v>
      </c>
      <c r="K35" s="6">
        <v>56593.1</v>
      </c>
      <c r="L35" s="6">
        <v>45638.2</v>
      </c>
      <c r="M35" s="6">
        <v>84175.2</v>
      </c>
      <c r="N35" s="6">
        <v>0</v>
      </c>
      <c r="O35" s="6">
        <v>0</v>
      </c>
      <c r="P35" s="6">
        <v>0</v>
      </c>
      <c r="Q35" s="3">
        <f t="shared" si="6"/>
        <v>730414.45999999985</v>
      </c>
    </row>
    <row r="36" spans="1:17">
      <c r="A36" s="19"/>
      <c r="B36" s="19"/>
      <c r="C36" s="19"/>
      <c r="D36" s="2" t="s">
        <v>48</v>
      </c>
      <c r="E36" s="6">
        <v>31292.17</v>
      </c>
      <c r="F36" s="6">
        <v>31196.27</v>
      </c>
      <c r="G36" s="6">
        <v>44881.2</v>
      </c>
      <c r="H36" s="6">
        <v>45830.61</v>
      </c>
      <c r="I36" s="6">
        <v>29824.9</v>
      </c>
      <c r="J36" s="6">
        <v>29326.22</v>
      </c>
      <c r="K36" s="6">
        <v>21225.599999999999</v>
      </c>
      <c r="L36" s="6">
        <v>22646.400000000001</v>
      </c>
      <c r="M36" s="6">
        <v>25603.200000000001</v>
      </c>
      <c r="N36" s="6">
        <v>42067.199999999997</v>
      </c>
      <c r="O36" s="6">
        <v>51686.400000000001</v>
      </c>
      <c r="P36" s="6">
        <v>47155.199999999997</v>
      </c>
      <c r="Q36" s="3">
        <f t="shared" si="6"/>
        <v>422735.37000000005</v>
      </c>
    </row>
    <row r="37" spans="1:17">
      <c r="A37" s="19"/>
      <c r="B37" s="19"/>
      <c r="C37" s="19"/>
      <c r="D37" s="2" t="s">
        <v>50</v>
      </c>
      <c r="E37" s="6">
        <v>6551.32</v>
      </c>
      <c r="F37" s="6">
        <v>4794.12</v>
      </c>
      <c r="G37" s="6">
        <v>6883.58</v>
      </c>
      <c r="H37" s="6">
        <v>6624.8</v>
      </c>
      <c r="I37" s="6">
        <v>5060.08</v>
      </c>
      <c r="J37" s="6">
        <v>4294.71</v>
      </c>
      <c r="K37" s="6">
        <v>2846.75</v>
      </c>
      <c r="L37" s="6">
        <v>6253.8</v>
      </c>
      <c r="M37" s="6">
        <v>14486.55</v>
      </c>
      <c r="N37" s="6">
        <v>24630.9</v>
      </c>
      <c r="O37" s="6">
        <v>1551.77</v>
      </c>
      <c r="P37" s="6">
        <v>2094.66</v>
      </c>
      <c r="Q37" s="3">
        <f t="shared" si="6"/>
        <v>86073.04</v>
      </c>
    </row>
    <row r="38" spans="1:17">
      <c r="A38" s="19"/>
      <c r="B38" s="19"/>
      <c r="C38" s="19"/>
      <c r="D38" s="2" t="s">
        <v>51</v>
      </c>
      <c r="E38" s="6">
        <v>9969</v>
      </c>
      <c r="F38" s="6">
        <v>9727</v>
      </c>
      <c r="G38" s="6">
        <v>14383</v>
      </c>
      <c r="H38" s="6">
        <v>13249</v>
      </c>
      <c r="I38" s="6">
        <v>9321</v>
      </c>
      <c r="J38" s="6">
        <v>9543</v>
      </c>
      <c r="K38" s="6">
        <v>16839</v>
      </c>
      <c r="L38" s="6">
        <v>15589</v>
      </c>
      <c r="M38" s="6">
        <v>22876</v>
      </c>
      <c r="N38" s="6">
        <v>40934</v>
      </c>
      <c r="O38" s="6">
        <v>49233.43</v>
      </c>
      <c r="P38" s="6">
        <v>40613</v>
      </c>
      <c r="Q38" s="3">
        <f t="shared" si="6"/>
        <v>252276.43</v>
      </c>
    </row>
    <row r="39" spans="1:17">
      <c r="A39" s="19"/>
      <c r="B39" s="19"/>
      <c r="C39" s="19"/>
      <c r="D39" s="2" t="s">
        <v>2</v>
      </c>
      <c r="E39" s="7">
        <f>ROUNDDOWN(SUM(E32:E38),0)</f>
        <v>191512</v>
      </c>
      <c r="F39" s="7">
        <f t="shared" ref="F39" si="7">ROUNDDOWN(SUM(F32:F38),0)</f>
        <v>185890</v>
      </c>
      <c r="G39" s="7">
        <f t="shared" ref="G39" si="8">ROUNDDOWN(SUM(G32:G38),0)</f>
        <v>247415</v>
      </c>
      <c r="H39" s="7">
        <f t="shared" ref="H39" si="9">ROUNDDOWN(SUM(H32:H38),0)</f>
        <v>227300</v>
      </c>
      <c r="I39" s="7">
        <f t="shared" ref="I39" si="10">ROUNDDOWN(SUM(I32:I38),0)</f>
        <v>181197</v>
      </c>
      <c r="J39" s="7">
        <f t="shared" ref="J39" si="11">ROUNDDOWN(SUM(J32:J38),0)</f>
        <v>184721</v>
      </c>
      <c r="K39" s="7">
        <f t="shared" ref="K39" si="12">ROUNDDOWN(SUM(K32:K38),0)</f>
        <v>157717</v>
      </c>
      <c r="L39" s="7">
        <f t="shared" ref="L39" si="13">ROUNDDOWN(SUM(L32:L38),0)</f>
        <v>150340</v>
      </c>
      <c r="M39" s="7">
        <f t="shared" ref="M39" si="14">ROUNDDOWN(SUM(M32:M38),0)</f>
        <v>207354</v>
      </c>
      <c r="N39" s="7">
        <f t="shared" ref="N39" si="15">ROUNDDOWN(SUM(N32:N38),0)</f>
        <v>342736</v>
      </c>
      <c r="O39" s="7">
        <f t="shared" ref="O39" si="16">ROUNDDOWN(SUM(O32:O38),0)</f>
        <v>362796</v>
      </c>
      <c r="P39" s="7">
        <f t="shared" ref="P39" si="17">ROUNDDOWN(SUM(P32:P38),0)</f>
        <v>302683</v>
      </c>
      <c r="Q39" s="3">
        <f>SUM(E39:P39)</f>
        <v>2741661</v>
      </c>
    </row>
    <row r="40" spans="1:17">
      <c r="A40" s="20"/>
      <c r="B40" s="20"/>
      <c r="C40" s="20"/>
      <c r="D40" s="2" t="s">
        <v>52</v>
      </c>
      <c r="E40" s="7">
        <f>ROUNDDOWN(E39-E38-E37,0)</f>
        <v>174991</v>
      </c>
      <c r="F40" s="7">
        <f t="shared" ref="F40" si="18">ROUNDDOWN(F39-F38-F37,0)</f>
        <v>171368</v>
      </c>
      <c r="G40" s="7">
        <f t="shared" ref="G40" si="19">ROUNDDOWN(G39-G38-G37,0)</f>
        <v>226148</v>
      </c>
      <c r="H40" s="7">
        <f t="shared" ref="H40" si="20">ROUNDDOWN(H39-H38-H37,0)</f>
        <v>207426</v>
      </c>
      <c r="I40" s="7">
        <f t="shared" ref="I40" si="21">ROUNDDOWN(I39-I38-I37,0)</f>
        <v>166815</v>
      </c>
      <c r="J40" s="7">
        <f t="shared" ref="J40" si="22">ROUNDDOWN(J39-J38-J37,0)</f>
        <v>170883</v>
      </c>
      <c r="K40" s="7">
        <f t="shared" ref="K40" si="23">ROUNDDOWN(K39-K38-K37,0)</f>
        <v>138031</v>
      </c>
      <c r="L40" s="7">
        <f t="shared" ref="L40" si="24">ROUNDDOWN(L39-L38-L37,0)</f>
        <v>128497</v>
      </c>
      <c r="M40" s="7">
        <f t="shared" ref="M40" si="25">ROUNDDOWN(M39-M38-M37,0)</f>
        <v>169991</v>
      </c>
      <c r="N40" s="7">
        <f t="shared" ref="N40" si="26">ROUNDDOWN(N39-N38-N37,0)</f>
        <v>277171</v>
      </c>
      <c r="O40" s="7">
        <f t="shared" ref="O40" si="27">ROUNDDOWN(O39-O38-O37,0)</f>
        <v>312010</v>
      </c>
      <c r="P40" s="7">
        <f t="shared" ref="P40" si="28">ROUNDDOWN(P39-P38-P37,0)</f>
        <v>259975</v>
      </c>
      <c r="Q40" s="7">
        <f>SUM(E40:P40)</f>
        <v>2403306</v>
      </c>
    </row>
    <row r="41" spans="1:17" ht="18.75" customHeight="1">
      <c r="A41" s="14" t="s">
        <v>25</v>
      </c>
      <c r="B41" s="14" t="s">
        <v>38</v>
      </c>
      <c r="C41" s="21" t="s">
        <v>42</v>
      </c>
      <c r="D41" s="8" t="s">
        <v>6</v>
      </c>
      <c r="E41" s="9">
        <v>70</v>
      </c>
      <c r="F41" s="9">
        <v>70</v>
      </c>
      <c r="G41" s="9">
        <v>70</v>
      </c>
      <c r="H41" s="9">
        <v>70</v>
      </c>
      <c r="I41" s="9">
        <v>70</v>
      </c>
      <c r="J41" s="9">
        <v>70</v>
      </c>
      <c r="K41" s="9">
        <v>70</v>
      </c>
      <c r="L41" s="9">
        <v>70</v>
      </c>
      <c r="M41" s="9">
        <v>70</v>
      </c>
      <c r="N41" s="9">
        <v>66</v>
      </c>
      <c r="O41" s="9">
        <v>25</v>
      </c>
      <c r="P41" s="9">
        <v>25</v>
      </c>
      <c r="Q41" s="10" t="s">
        <v>21</v>
      </c>
    </row>
    <row r="42" spans="1:17">
      <c r="A42" s="15"/>
      <c r="B42" s="15"/>
      <c r="C42" s="21"/>
      <c r="D42" s="8" t="s">
        <v>20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1379</v>
      </c>
      <c r="O42" s="9">
        <v>1347</v>
      </c>
      <c r="P42" s="9">
        <v>1422</v>
      </c>
      <c r="Q42" s="9">
        <f t="shared" ref="Q42:Q47" si="29">SUM(E42:P42)</f>
        <v>4148</v>
      </c>
    </row>
    <row r="43" spans="1:17">
      <c r="A43" s="15"/>
      <c r="B43" s="15"/>
      <c r="C43" s="21"/>
      <c r="D43" s="8" t="s">
        <v>7</v>
      </c>
      <c r="E43" s="9">
        <v>1384</v>
      </c>
      <c r="F43" s="9">
        <v>1447</v>
      </c>
      <c r="G43" s="9">
        <v>1661</v>
      </c>
      <c r="H43" s="9">
        <v>1701</v>
      </c>
      <c r="I43" s="9">
        <v>1863</v>
      </c>
      <c r="J43" s="9">
        <v>1933</v>
      </c>
      <c r="K43" s="9">
        <v>1484</v>
      </c>
      <c r="L43" s="9">
        <v>1432</v>
      </c>
      <c r="M43" s="9">
        <v>1254</v>
      </c>
      <c r="N43" s="9">
        <v>0</v>
      </c>
      <c r="O43" s="9">
        <v>0</v>
      </c>
      <c r="P43" s="9">
        <v>0</v>
      </c>
      <c r="Q43" s="9">
        <f t="shared" si="29"/>
        <v>14159</v>
      </c>
    </row>
    <row r="44" spans="1:17">
      <c r="A44" s="15"/>
      <c r="B44" s="15"/>
      <c r="C44" s="14" t="s">
        <v>43</v>
      </c>
      <c r="D44" s="8" t="s">
        <v>1</v>
      </c>
      <c r="E44" s="11">
        <v>84298.41</v>
      </c>
      <c r="F44" s="11">
        <v>84298.41</v>
      </c>
      <c r="G44" s="11">
        <v>84298.41</v>
      </c>
      <c r="H44" s="11">
        <v>84298.41</v>
      </c>
      <c r="I44" s="11">
        <v>84298.41</v>
      </c>
      <c r="J44" s="11">
        <v>84298.41</v>
      </c>
      <c r="K44" s="11">
        <v>84298.41</v>
      </c>
      <c r="L44" s="11">
        <v>84298.41</v>
      </c>
      <c r="M44" s="11">
        <v>84298.41</v>
      </c>
      <c r="N44" s="11">
        <v>79481.350000000006</v>
      </c>
      <c r="O44" s="11">
        <v>30106.57</v>
      </c>
      <c r="P44" s="11">
        <v>30106.57</v>
      </c>
      <c r="Q44" s="9">
        <f t="shared" si="29"/>
        <v>898380.18</v>
      </c>
    </row>
    <row r="45" spans="1:17">
      <c r="A45" s="15"/>
      <c r="B45" s="15"/>
      <c r="C45" s="15"/>
      <c r="D45" s="8" t="s">
        <v>44</v>
      </c>
      <c r="E45" s="11">
        <v>24261.52</v>
      </c>
      <c r="F45" s="11">
        <v>25365.91</v>
      </c>
      <c r="G45" s="11">
        <v>29117.33</v>
      </c>
      <c r="H45" s="11">
        <v>29818.53</v>
      </c>
      <c r="I45" s="11">
        <v>32658.39</v>
      </c>
      <c r="J45" s="11">
        <v>33885.49</v>
      </c>
      <c r="K45" s="11">
        <v>26029.360000000001</v>
      </c>
      <c r="L45" s="11">
        <v>25117.279999999999</v>
      </c>
      <c r="M45" s="11">
        <v>21995.16</v>
      </c>
      <c r="N45" s="11">
        <v>26187.21</v>
      </c>
      <c r="O45" s="11">
        <v>25579.53</v>
      </c>
      <c r="P45" s="11">
        <v>27003.78</v>
      </c>
      <c r="Q45" s="9">
        <f t="shared" si="29"/>
        <v>327019.49</v>
      </c>
    </row>
    <row r="46" spans="1:17">
      <c r="A46" s="15"/>
      <c r="B46" s="15"/>
      <c r="C46" s="15"/>
      <c r="D46" s="8" t="s">
        <v>50</v>
      </c>
      <c r="E46" s="11">
        <v>1273.28</v>
      </c>
      <c r="F46" s="11">
        <v>998.43</v>
      </c>
      <c r="G46" s="11">
        <v>1112.8699999999999</v>
      </c>
      <c r="H46" s="11">
        <v>1190.7</v>
      </c>
      <c r="I46" s="11">
        <v>1415.88</v>
      </c>
      <c r="J46" s="11">
        <v>1217.79</v>
      </c>
      <c r="K46" s="11">
        <v>875.56</v>
      </c>
      <c r="L46" s="11">
        <v>2004.8</v>
      </c>
      <c r="M46" s="11">
        <v>2771.34</v>
      </c>
      <c r="N46" s="11">
        <v>2895.9</v>
      </c>
      <c r="O46" s="11">
        <v>148.16999999999999</v>
      </c>
      <c r="P46" s="11">
        <v>255.96</v>
      </c>
      <c r="Q46" s="9">
        <f t="shared" si="29"/>
        <v>16160.679999999998</v>
      </c>
    </row>
    <row r="47" spans="1:17">
      <c r="A47" s="15"/>
      <c r="B47" s="15"/>
      <c r="C47" s="15"/>
      <c r="D47" s="8" t="s">
        <v>51</v>
      </c>
      <c r="E47" s="11">
        <v>1937</v>
      </c>
      <c r="F47" s="11">
        <v>2025</v>
      </c>
      <c r="G47" s="11">
        <v>2325</v>
      </c>
      <c r="H47" s="11">
        <v>2381</v>
      </c>
      <c r="I47" s="11">
        <v>2608</v>
      </c>
      <c r="J47" s="11">
        <v>2706</v>
      </c>
      <c r="K47" s="11">
        <v>5179</v>
      </c>
      <c r="L47" s="11">
        <v>4997</v>
      </c>
      <c r="M47" s="11">
        <v>4376</v>
      </c>
      <c r="N47" s="11">
        <v>4812</v>
      </c>
      <c r="O47" s="11">
        <v>4701</v>
      </c>
      <c r="P47" s="11">
        <v>4962</v>
      </c>
      <c r="Q47" s="9">
        <f t="shared" si="29"/>
        <v>43009</v>
      </c>
    </row>
    <row r="48" spans="1:17">
      <c r="A48" s="15"/>
      <c r="B48" s="15"/>
      <c r="C48" s="15"/>
      <c r="D48" s="8" t="s">
        <v>2</v>
      </c>
      <c r="E48" s="12">
        <f>ROUNDDOWN(SUM(E44:E47),0)</f>
        <v>111770</v>
      </c>
      <c r="F48" s="12">
        <f>ROUNDDOWN(SUM(F44:F47),0)</f>
        <v>112687</v>
      </c>
      <c r="G48" s="12">
        <f t="shared" ref="G48:P48" si="30">ROUNDDOWN(SUM(G44:G47),0)</f>
        <v>116853</v>
      </c>
      <c r="H48" s="12">
        <f t="shared" si="30"/>
        <v>117688</v>
      </c>
      <c r="I48" s="12">
        <f t="shared" si="30"/>
        <v>120980</v>
      </c>
      <c r="J48" s="12">
        <f t="shared" si="30"/>
        <v>122107</v>
      </c>
      <c r="K48" s="12">
        <f t="shared" si="30"/>
        <v>116382</v>
      </c>
      <c r="L48" s="12">
        <f t="shared" si="30"/>
        <v>116417</v>
      </c>
      <c r="M48" s="12">
        <f t="shared" si="30"/>
        <v>113440</v>
      </c>
      <c r="N48" s="12">
        <f t="shared" si="30"/>
        <v>113376</v>
      </c>
      <c r="O48" s="12">
        <f t="shared" si="30"/>
        <v>60535</v>
      </c>
      <c r="P48" s="12">
        <f t="shared" si="30"/>
        <v>62328</v>
      </c>
      <c r="Q48" s="12">
        <f>SUM(E48:P48)</f>
        <v>1284563</v>
      </c>
    </row>
    <row r="49" spans="1:17">
      <c r="A49" s="16"/>
      <c r="B49" s="16"/>
      <c r="C49" s="16"/>
      <c r="D49" s="8" t="s">
        <v>52</v>
      </c>
      <c r="E49" s="12">
        <f>ROUNDDOWN(E48-E47-E46,0)</f>
        <v>108559</v>
      </c>
      <c r="F49" s="12">
        <f t="shared" ref="F49" si="31">ROUNDDOWN(F48-F47-F46,0)</f>
        <v>109663</v>
      </c>
      <c r="G49" s="12">
        <f t="shared" ref="G49" si="32">ROUNDDOWN(G48-G47-G46,0)</f>
        <v>113415</v>
      </c>
      <c r="H49" s="12">
        <f t="shared" ref="H49" si="33">ROUNDDOWN(H48-H47-H46,0)</f>
        <v>114116</v>
      </c>
      <c r="I49" s="12">
        <f t="shared" ref="I49" si="34">ROUNDDOWN(I48-I47-I46,0)</f>
        <v>116956</v>
      </c>
      <c r="J49" s="12">
        <f t="shared" ref="J49" si="35">ROUNDDOWN(J48-J47-J46,0)</f>
        <v>118183</v>
      </c>
      <c r="K49" s="12">
        <f t="shared" ref="K49" si="36">ROUNDDOWN(K48-K47-K46,0)</f>
        <v>110327</v>
      </c>
      <c r="L49" s="12">
        <f t="shared" ref="L49" si="37">ROUNDDOWN(L48-L47-L46,0)</f>
        <v>109415</v>
      </c>
      <c r="M49" s="12">
        <f t="shared" ref="M49" si="38">ROUNDDOWN(M48-M47-M46,0)</f>
        <v>106292</v>
      </c>
      <c r="N49" s="12">
        <f t="shared" ref="N49" si="39">ROUNDDOWN(N48-N47-N46,0)</f>
        <v>105668</v>
      </c>
      <c r="O49" s="12">
        <f t="shared" ref="O49" si="40">ROUNDDOWN(O48-O47-O46,0)</f>
        <v>55685</v>
      </c>
      <c r="P49" s="12">
        <f t="shared" ref="P49" si="41">ROUNDDOWN(P48-P47-P46,0)</f>
        <v>57110</v>
      </c>
      <c r="Q49" s="12">
        <f>SUM(E49:P49)</f>
        <v>1225389</v>
      </c>
    </row>
    <row r="50" spans="1:17" ht="18.75" customHeight="1">
      <c r="A50" s="18" t="s">
        <v>26</v>
      </c>
      <c r="B50" s="18" t="s">
        <v>38</v>
      </c>
      <c r="C50" s="17" t="s">
        <v>42</v>
      </c>
      <c r="D50" s="2" t="s">
        <v>6</v>
      </c>
      <c r="E50" s="3">
        <v>34</v>
      </c>
      <c r="F50" s="3">
        <v>34</v>
      </c>
      <c r="G50" s="3">
        <v>35</v>
      </c>
      <c r="H50" s="3">
        <v>35</v>
      </c>
      <c r="I50" s="3">
        <v>35</v>
      </c>
      <c r="J50" s="3">
        <v>35</v>
      </c>
      <c r="K50" s="3">
        <v>35</v>
      </c>
      <c r="L50" s="3">
        <v>35</v>
      </c>
      <c r="M50" s="3">
        <v>35</v>
      </c>
      <c r="N50" s="3">
        <v>35</v>
      </c>
      <c r="O50" s="3">
        <v>35</v>
      </c>
      <c r="P50" s="3">
        <v>35</v>
      </c>
      <c r="Q50" s="5" t="s">
        <v>21</v>
      </c>
    </row>
    <row r="51" spans="1:17">
      <c r="A51" s="19"/>
      <c r="B51" s="19"/>
      <c r="C51" s="17"/>
      <c r="D51" s="2" t="s">
        <v>20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1182</v>
      </c>
      <c r="O51" s="3">
        <v>836</v>
      </c>
      <c r="P51" s="3">
        <v>1138</v>
      </c>
      <c r="Q51" s="3">
        <f t="shared" ref="Q51:Q56" si="42">SUM(E51:P51)</f>
        <v>3156</v>
      </c>
    </row>
    <row r="52" spans="1:17">
      <c r="A52" s="19"/>
      <c r="B52" s="19"/>
      <c r="C52" s="17"/>
      <c r="D52" s="2" t="s">
        <v>7</v>
      </c>
      <c r="E52" s="3">
        <v>863</v>
      </c>
      <c r="F52" s="3">
        <v>638</v>
      </c>
      <c r="G52" s="3">
        <v>1276</v>
      </c>
      <c r="H52" s="3">
        <v>1331</v>
      </c>
      <c r="I52" s="3">
        <v>1033</v>
      </c>
      <c r="J52" s="3">
        <v>635</v>
      </c>
      <c r="K52" s="3">
        <v>742</v>
      </c>
      <c r="L52" s="3">
        <v>655</v>
      </c>
      <c r="M52" s="3">
        <v>881</v>
      </c>
      <c r="N52" s="3">
        <v>0</v>
      </c>
      <c r="O52" s="3">
        <v>0</v>
      </c>
      <c r="P52" s="3">
        <v>0</v>
      </c>
      <c r="Q52" s="3">
        <f t="shared" si="42"/>
        <v>8054</v>
      </c>
    </row>
    <row r="53" spans="1:17">
      <c r="A53" s="19"/>
      <c r="B53" s="19"/>
      <c r="C53" s="18" t="s">
        <v>43</v>
      </c>
      <c r="D53" s="2" t="s">
        <v>1</v>
      </c>
      <c r="E53" s="6">
        <v>40944.94</v>
      </c>
      <c r="F53" s="6">
        <v>40944.94</v>
      </c>
      <c r="G53" s="6">
        <v>42149.2</v>
      </c>
      <c r="H53" s="6">
        <v>42149.2</v>
      </c>
      <c r="I53" s="6">
        <v>42149.2</v>
      </c>
      <c r="J53" s="6">
        <v>42149.2</v>
      </c>
      <c r="K53" s="6">
        <v>42149.2</v>
      </c>
      <c r="L53" s="6">
        <v>42149.2</v>
      </c>
      <c r="M53" s="6">
        <v>42149.2</v>
      </c>
      <c r="N53" s="6">
        <v>42149.2</v>
      </c>
      <c r="O53" s="6">
        <v>42149.2</v>
      </c>
      <c r="P53" s="6">
        <v>42149.2</v>
      </c>
      <c r="Q53" s="3">
        <f t="shared" si="42"/>
        <v>503381.88000000006</v>
      </c>
    </row>
    <row r="54" spans="1:17">
      <c r="A54" s="19"/>
      <c r="B54" s="19"/>
      <c r="C54" s="19"/>
      <c r="D54" s="2" t="s">
        <v>44</v>
      </c>
      <c r="E54" s="6">
        <v>15128.39</v>
      </c>
      <c r="F54" s="6">
        <v>11184.14</v>
      </c>
      <c r="G54" s="6">
        <v>22368.28</v>
      </c>
      <c r="H54" s="6">
        <v>23332.43</v>
      </c>
      <c r="I54" s="6">
        <v>18108.490000000002</v>
      </c>
      <c r="J54" s="6">
        <v>11131.55</v>
      </c>
      <c r="K54" s="6">
        <v>13014.68</v>
      </c>
      <c r="L54" s="6">
        <v>11488.7</v>
      </c>
      <c r="M54" s="6">
        <v>15452.74</v>
      </c>
      <c r="N54" s="6">
        <v>22446.18</v>
      </c>
      <c r="O54" s="6">
        <v>15875.64</v>
      </c>
      <c r="P54" s="6">
        <v>21610.62</v>
      </c>
      <c r="Q54" s="3">
        <f t="shared" si="42"/>
        <v>201141.83999999997</v>
      </c>
    </row>
    <row r="55" spans="1:17">
      <c r="A55" s="19"/>
      <c r="B55" s="19"/>
      <c r="C55" s="19"/>
      <c r="D55" s="2" t="s">
        <v>50</v>
      </c>
      <c r="E55" s="6">
        <v>793.96</v>
      </c>
      <c r="F55" s="6">
        <v>440.22</v>
      </c>
      <c r="G55" s="6">
        <v>854.92</v>
      </c>
      <c r="H55" s="6">
        <v>931.7</v>
      </c>
      <c r="I55" s="6">
        <v>785.08</v>
      </c>
      <c r="J55" s="6">
        <v>400.05</v>
      </c>
      <c r="K55" s="6">
        <v>437.78</v>
      </c>
      <c r="L55" s="6">
        <v>917</v>
      </c>
      <c r="M55" s="6">
        <v>1947.01</v>
      </c>
      <c r="N55" s="6">
        <v>2482.1999999999998</v>
      </c>
      <c r="O55" s="6">
        <v>91.96</v>
      </c>
      <c r="P55" s="6">
        <v>204.84</v>
      </c>
      <c r="Q55" s="3">
        <f t="shared" si="42"/>
        <v>10286.719999999999</v>
      </c>
    </row>
    <row r="56" spans="1:17">
      <c r="A56" s="19"/>
      <c r="B56" s="19"/>
      <c r="C56" s="19"/>
      <c r="D56" s="2" t="s">
        <v>51</v>
      </c>
      <c r="E56" s="6">
        <v>1208</v>
      </c>
      <c r="F56" s="6">
        <v>893</v>
      </c>
      <c r="G56" s="6">
        <v>1786</v>
      </c>
      <c r="H56" s="6">
        <v>1863</v>
      </c>
      <c r="I56" s="6">
        <v>1446</v>
      </c>
      <c r="J56" s="6">
        <v>889</v>
      </c>
      <c r="K56" s="6">
        <v>2589</v>
      </c>
      <c r="L56" s="6">
        <v>2285</v>
      </c>
      <c r="M56" s="6">
        <v>3074</v>
      </c>
      <c r="N56" s="6">
        <v>4125</v>
      </c>
      <c r="O56" s="6">
        <v>2917</v>
      </c>
      <c r="P56" s="6">
        <v>3971</v>
      </c>
      <c r="Q56" s="3">
        <f t="shared" si="42"/>
        <v>27046</v>
      </c>
    </row>
    <row r="57" spans="1:17">
      <c r="A57" s="19"/>
      <c r="B57" s="19"/>
      <c r="C57" s="19"/>
      <c r="D57" s="2" t="s">
        <v>2</v>
      </c>
      <c r="E57" s="7">
        <f>ROUNDDOWN(SUM(E53:E56),0)</f>
        <v>58075</v>
      </c>
      <c r="F57" s="7">
        <f t="shared" ref="F57:P57" si="43">ROUNDDOWN(SUM(F53:F56),0)</f>
        <v>53462</v>
      </c>
      <c r="G57" s="7">
        <f t="shared" si="43"/>
        <v>67158</v>
      </c>
      <c r="H57" s="7">
        <f t="shared" si="43"/>
        <v>68276</v>
      </c>
      <c r="I57" s="7">
        <f t="shared" si="43"/>
        <v>62488</v>
      </c>
      <c r="J57" s="7">
        <f t="shared" si="43"/>
        <v>54569</v>
      </c>
      <c r="K57" s="7">
        <f t="shared" si="43"/>
        <v>58190</v>
      </c>
      <c r="L57" s="7">
        <f t="shared" si="43"/>
        <v>56839</v>
      </c>
      <c r="M57" s="7">
        <f t="shared" si="43"/>
        <v>62622</v>
      </c>
      <c r="N57" s="7">
        <f t="shared" si="43"/>
        <v>71202</v>
      </c>
      <c r="O57" s="7">
        <f t="shared" si="43"/>
        <v>61033</v>
      </c>
      <c r="P57" s="7">
        <f t="shared" si="43"/>
        <v>67935</v>
      </c>
      <c r="Q57" s="7">
        <f>SUM(E57:P57)</f>
        <v>741849</v>
      </c>
    </row>
    <row r="58" spans="1:17">
      <c r="A58" s="20"/>
      <c r="B58" s="20"/>
      <c r="C58" s="20"/>
      <c r="D58" s="2" t="s">
        <v>52</v>
      </c>
      <c r="E58" s="7">
        <f>ROUNDDOWN(E57-E56-E55,0)</f>
        <v>56073</v>
      </c>
      <c r="F58" s="7">
        <f t="shared" ref="F58" si="44">ROUNDDOWN(F57-F56-F55,0)</f>
        <v>52128</v>
      </c>
      <c r="G58" s="7">
        <f t="shared" ref="G58" si="45">ROUNDDOWN(G57-G56-G55,0)</f>
        <v>64517</v>
      </c>
      <c r="H58" s="7">
        <f t="shared" ref="H58" si="46">ROUNDDOWN(H57-H56-H55,0)</f>
        <v>65481</v>
      </c>
      <c r="I58" s="7">
        <f t="shared" ref="I58" si="47">ROUNDDOWN(I57-I56-I55,0)</f>
        <v>60256</v>
      </c>
      <c r="J58" s="7">
        <f t="shared" ref="J58" si="48">ROUNDDOWN(J57-J56-J55,0)</f>
        <v>53279</v>
      </c>
      <c r="K58" s="7">
        <f t="shared" ref="K58" si="49">ROUNDDOWN(K57-K56-K55,0)</f>
        <v>55163</v>
      </c>
      <c r="L58" s="7">
        <f t="shared" ref="L58" si="50">ROUNDDOWN(L57-L56-L55,0)</f>
        <v>53637</v>
      </c>
      <c r="M58" s="7">
        <f t="shared" ref="M58" si="51">ROUNDDOWN(M57-M56-M55,0)</f>
        <v>57600</v>
      </c>
      <c r="N58" s="7">
        <f t="shared" ref="N58" si="52">ROUNDDOWN(N57-N56-N55,0)</f>
        <v>64594</v>
      </c>
      <c r="O58" s="7">
        <f t="shared" ref="O58" si="53">ROUNDDOWN(O57-O56-O55,0)</f>
        <v>58024</v>
      </c>
      <c r="P58" s="7">
        <f t="shared" ref="P58" si="54">ROUNDDOWN(P57-P56-P55,0)</f>
        <v>63759</v>
      </c>
      <c r="Q58" s="7">
        <f>SUM(E58:P58)</f>
        <v>704511</v>
      </c>
    </row>
    <row r="59" spans="1:17" ht="18.75" customHeight="1">
      <c r="A59" s="14" t="s">
        <v>27</v>
      </c>
      <c r="B59" s="14" t="s">
        <v>39</v>
      </c>
      <c r="C59" s="14" t="s">
        <v>42</v>
      </c>
      <c r="D59" s="8" t="s">
        <v>6</v>
      </c>
      <c r="E59" s="9">
        <v>43</v>
      </c>
      <c r="F59" s="9">
        <v>43</v>
      </c>
      <c r="G59" s="9">
        <v>43</v>
      </c>
      <c r="H59" s="9">
        <v>43</v>
      </c>
      <c r="I59" s="9">
        <v>43</v>
      </c>
      <c r="J59" s="9">
        <v>43</v>
      </c>
      <c r="K59" s="9">
        <v>43</v>
      </c>
      <c r="L59" s="9">
        <v>46</v>
      </c>
      <c r="M59" s="9">
        <v>46</v>
      </c>
      <c r="N59" s="9">
        <v>46</v>
      </c>
      <c r="O59" s="9">
        <v>46</v>
      </c>
      <c r="P59" s="9">
        <v>46</v>
      </c>
      <c r="Q59" s="10" t="s">
        <v>21</v>
      </c>
    </row>
    <row r="60" spans="1:17">
      <c r="A60" s="15"/>
      <c r="B60" s="15"/>
      <c r="C60" s="15"/>
      <c r="D60" s="8" t="s">
        <v>35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2322</v>
      </c>
      <c r="O60" s="9">
        <v>2389</v>
      </c>
      <c r="P60" s="9">
        <v>2194</v>
      </c>
      <c r="Q60" s="9">
        <f t="shared" ref="Q60:Q70" si="55">SUM(E60:P60)</f>
        <v>6905</v>
      </c>
    </row>
    <row r="61" spans="1:17">
      <c r="A61" s="15"/>
      <c r="B61" s="15"/>
      <c r="C61" s="15"/>
      <c r="D61" s="8" t="s">
        <v>40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7962</v>
      </c>
      <c r="O61" s="9">
        <v>8099</v>
      </c>
      <c r="P61" s="9">
        <v>7418</v>
      </c>
      <c r="Q61" s="9">
        <f t="shared" si="55"/>
        <v>23479</v>
      </c>
    </row>
    <row r="62" spans="1:17">
      <c r="A62" s="15"/>
      <c r="B62" s="15"/>
      <c r="C62" s="15"/>
      <c r="D62" s="8" t="s">
        <v>41</v>
      </c>
      <c r="E62" s="9">
        <v>8501</v>
      </c>
      <c r="F62" s="9">
        <v>8295</v>
      </c>
      <c r="G62" s="9">
        <v>9011</v>
      </c>
      <c r="H62" s="9">
        <v>8472</v>
      </c>
      <c r="I62" s="9">
        <v>7693</v>
      </c>
      <c r="J62" s="9">
        <v>8493</v>
      </c>
      <c r="K62" s="9">
        <v>9524</v>
      </c>
      <c r="L62" s="9">
        <v>8719</v>
      </c>
      <c r="M62" s="9">
        <v>9796</v>
      </c>
      <c r="N62" s="9">
        <v>0</v>
      </c>
      <c r="O62" s="9">
        <v>0</v>
      </c>
      <c r="P62" s="9">
        <v>0</v>
      </c>
      <c r="Q62" s="9">
        <f t="shared" si="55"/>
        <v>78504</v>
      </c>
    </row>
    <row r="63" spans="1:17">
      <c r="A63" s="15"/>
      <c r="B63" s="15"/>
      <c r="C63" s="16"/>
      <c r="D63" s="8" t="s">
        <v>36</v>
      </c>
      <c r="E63" s="9">
        <v>8802</v>
      </c>
      <c r="F63" s="9">
        <v>8878</v>
      </c>
      <c r="G63" s="9">
        <v>9138</v>
      </c>
      <c r="H63" s="9">
        <v>9081</v>
      </c>
      <c r="I63" s="9">
        <v>8469</v>
      </c>
      <c r="J63" s="9">
        <v>8825</v>
      </c>
      <c r="K63" s="9">
        <v>10424</v>
      </c>
      <c r="L63" s="9">
        <v>11986</v>
      </c>
      <c r="M63" s="9">
        <v>9817</v>
      </c>
      <c r="N63" s="9">
        <v>10214</v>
      </c>
      <c r="O63" s="9">
        <v>10413</v>
      </c>
      <c r="P63" s="9">
        <v>11182</v>
      </c>
      <c r="Q63" s="9">
        <f t="shared" si="55"/>
        <v>117229</v>
      </c>
    </row>
    <row r="64" spans="1:17">
      <c r="A64" s="15"/>
      <c r="B64" s="15"/>
      <c r="C64" s="14" t="s">
        <v>43</v>
      </c>
      <c r="D64" s="8" t="s">
        <v>1</v>
      </c>
      <c r="E64" s="11">
        <v>78318.600000000006</v>
      </c>
      <c r="F64" s="11">
        <v>80161.39</v>
      </c>
      <c r="G64" s="11">
        <v>80161.39</v>
      </c>
      <c r="H64" s="11">
        <v>80161.39</v>
      </c>
      <c r="I64" s="11">
        <v>79240</v>
      </c>
      <c r="J64" s="11">
        <v>79240</v>
      </c>
      <c r="K64" s="11">
        <v>78318.600000000006</v>
      </c>
      <c r="L64" s="11">
        <v>83782.69</v>
      </c>
      <c r="M64" s="11">
        <v>83782.69</v>
      </c>
      <c r="N64" s="11">
        <v>83782.69</v>
      </c>
      <c r="O64" s="11">
        <v>83782.69</v>
      </c>
      <c r="P64" s="11">
        <v>83782.69</v>
      </c>
      <c r="Q64" s="9">
        <f t="shared" si="55"/>
        <v>974514.81999999983</v>
      </c>
    </row>
    <row r="65" spans="1:17">
      <c r="A65" s="15"/>
      <c r="B65" s="15"/>
      <c r="C65" s="15"/>
      <c r="D65" s="8" t="s">
        <v>45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40100.94</v>
      </c>
      <c r="O65" s="11">
        <v>41258.03</v>
      </c>
      <c r="P65" s="11">
        <v>37890.379999999997</v>
      </c>
      <c r="Q65" s="9">
        <f t="shared" si="55"/>
        <v>119249.35</v>
      </c>
    </row>
    <row r="66" spans="1:17">
      <c r="A66" s="15"/>
      <c r="B66" s="15"/>
      <c r="C66" s="15"/>
      <c r="D66" s="8" t="s">
        <v>46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117837.6</v>
      </c>
      <c r="O66" s="11">
        <v>119865.2</v>
      </c>
      <c r="P66" s="11">
        <v>109786.4</v>
      </c>
      <c r="Q66" s="9">
        <f t="shared" si="55"/>
        <v>347489.19999999995</v>
      </c>
    </row>
    <row r="67" spans="1:17">
      <c r="A67" s="15"/>
      <c r="B67" s="15"/>
      <c r="C67" s="15"/>
      <c r="D67" s="8" t="s">
        <v>47</v>
      </c>
      <c r="E67" s="11">
        <v>117653.84</v>
      </c>
      <c r="F67" s="11">
        <v>114802.8</v>
      </c>
      <c r="G67" s="11">
        <v>124712.24</v>
      </c>
      <c r="H67" s="11">
        <v>117252.48</v>
      </c>
      <c r="I67" s="11">
        <v>106471.12</v>
      </c>
      <c r="J67" s="11">
        <v>117543.12</v>
      </c>
      <c r="K67" s="11">
        <v>131907.4</v>
      </c>
      <c r="L67" s="11">
        <v>120758.15</v>
      </c>
      <c r="M67" s="11">
        <v>135674.6</v>
      </c>
      <c r="N67" s="11">
        <v>0</v>
      </c>
      <c r="O67" s="11">
        <v>0</v>
      </c>
      <c r="P67" s="11">
        <v>0</v>
      </c>
      <c r="Q67" s="9">
        <f t="shared" si="55"/>
        <v>1086775.75</v>
      </c>
    </row>
    <row r="68" spans="1:17">
      <c r="A68" s="15"/>
      <c r="B68" s="15"/>
      <c r="C68" s="15"/>
      <c r="D68" s="8" t="s">
        <v>48</v>
      </c>
      <c r="E68" s="11">
        <v>84411.18</v>
      </c>
      <c r="F68" s="11">
        <v>85140.02</v>
      </c>
      <c r="G68" s="11">
        <v>87633.42</v>
      </c>
      <c r="H68" s="11">
        <v>87086.79</v>
      </c>
      <c r="I68" s="11">
        <v>81217.710000000006</v>
      </c>
      <c r="J68" s="11">
        <v>84631.75</v>
      </c>
      <c r="K68" s="11">
        <v>100070.39999999999</v>
      </c>
      <c r="L68" s="11">
        <v>115065.60000000001</v>
      </c>
      <c r="M68" s="11">
        <v>94243.199999999997</v>
      </c>
      <c r="N68" s="11">
        <v>98054.399999999994</v>
      </c>
      <c r="O68" s="11">
        <v>99964.800000000003</v>
      </c>
      <c r="P68" s="11">
        <v>107347.2</v>
      </c>
      <c r="Q68" s="9">
        <f t="shared" si="55"/>
        <v>1124866.47</v>
      </c>
    </row>
    <row r="69" spans="1:17">
      <c r="A69" s="15"/>
      <c r="B69" s="15"/>
      <c r="C69" s="15"/>
      <c r="D69" s="8" t="s">
        <v>50</v>
      </c>
      <c r="E69" s="11">
        <v>15918.76</v>
      </c>
      <c r="F69" s="11">
        <v>11849.37</v>
      </c>
      <c r="G69" s="11">
        <v>12159.83</v>
      </c>
      <c r="H69" s="11">
        <v>12287.1</v>
      </c>
      <c r="I69" s="11">
        <v>12283.12</v>
      </c>
      <c r="J69" s="11">
        <v>10910.34</v>
      </c>
      <c r="K69" s="11">
        <v>11769.32</v>
      </c>
      <c r="L69" s="11">
        <v>28987</v>
      </c>
      <c r="M69" s="11">
        <v>43344.73</v>
      </c>
      <c r="N69" s="11">
        <v>43045.8</v>
      </c>
      <c r="O69" s="11">
        <v>2299.11</v>
      </c>
      <c r="P69" s="11">
        <v>3742.92</v>
      </c>
      <c r="Q69" s="9">
        <f t="shared" si="55"/>
        <v>208597.4</v>
      </c>
    </row>
    <row r="70" spans="1:17">
      <c r="A70" s="15"/>
      <c r="B70" s="15"/>
      <c r="C70" s="15"/>
      <c r="D70" s="8" t="s">
        <v>51</v>
      </c>
      <c r="E70" s="11">
        <v>24224</v>
      </c>
      <c r="F70" s="11">
        <v>24042</v>
      </c>
      <c r="G70" s="11">
        <v>25408</v>
      </c>
      <c r="H70" s="11">
        <v>24574</v>
      </c>
      <c r="I70" s="11">
        <v>22626</v>
      </c>
      <c r="J70" s="11">
        <v>24245</v>
      </c>
      <c r="K70" s="11">
        <v>69618</v>
      </c>
      <c r="L70" s="11">
        <v>72260</v>
      </c>
      <c r="M70" s="11">
        <v>68449</v>
      </c>
      <c r="N70" s="11">
        <v>71538</v>
      </c>
      <c r="O70" s="11">
        <v>72944</v>
      </c>
      <c r="P70" s="11">
        <v>72571.06</v>
      </c>
      <c r="Q70" s="9">
        <f t="shared" si="55"/>
        <v>572499.06000000006</v>
      </c>
    </row>
    <row r="71" spans="1:17">
      <c r="A71" s="15"/>
      <c r="B71" s="15"/>
      <c r="C71" s="15"/>
      <c r="D71" s="8" t="s">
        <v>2</v>
      </c>
      <c r="E71" s="12">
        <f>ROUNDDOWN(SUM(E64:E70),0)</f>
        <v>320526</v>
      </c>
      <c r="F71" s="12">
        <f t="shared" ref="F71" si="56">ROUNDDOWN(SUM(F64:F70),0)</f>
        <v>315995</v>
      </c>
      <c r="G71" s="12">
        <f t="shared" ref="G71" si="57">ROUNDDOWN(SUM(G64:G70),0)</f>
        <v>330074</v>
      </c>
      <c r="H71" s="12">
        <f t="shared" ref="H71" si="58">ROUNDDOWN(SUM(H64:H70),0)</f>
        <v>321361</v>
      </c>
      <c r="I71" s="12">
        <f t="shared" ref="I71" si="59">ROUNDDOWN(SUM(I64:I70),0)</f>
        <v>301837</v>
      </c>
      <c r="J71" s="12">
        <f t="shared" ref="J71" si="60">ROUNDDOWN(SUM(J64:J70),0)</f>
        <v>316570</v>
      </c>
      <c r="K71" s="12">
        <f t="shared" ref="K71" si="61">ROUNDDOWN(SUM(K64:K70),0)</f>
        <v>391683</v>
      </c>
      <c r="L71" s="12">
        <f t="shared" ref="L71" si="62">ROUNDDOWN(SUM(L64:L70),0)</f>
        <v>420853</v>
      </c>
      <c r="M71" s="12">
        <f t="shared" ref="M71" si="63">ROUNDDOWN(SUM(M64:M70),0)</f>
        <v>425494</v>
      </c>
      <c r="N71" s="12">
        <f t="shared" ref="N71" si="64">ROUNDDOWN(SUM(N64:N70),0)</f>
        <v>454359</v>
      </c>
      <c r="O71" s="12">
        <f t="shared" ref="O71" si="65">ROUNDDOWN(SUM(O64:O70),0)</f>
        <v>420113</v>
      </c>
      <c r="P71" s="12">
        <f t="shared" ref="P71" si="66">ROUNDDOWN(SUM(P64:P70),0)</f>
        <v>415120</v>
      </c>
      <c r="Q71" s="9">
        <f>SUM(E71:P71)</f>
        <v>4433985</v>
      </c>
    </row>
    <row r="72" spans="1:17">
      <c r="A72" s="16"/>
      <c r="B72" s="16"/>
      <c r="C72" s="16"/>
      <c r="D72" s="8" t="s">
        <v>52</v>
      </c>
      <c r="E72" s="12">
        <f>ROUNDDOWN(E71-E70-E69,0)</f>
        <v>280383</v>
      </c>
      <c r="F72" s="12">
        <f t="shared" ref="F72" si="67">ROUNDDOWN(F71-F70-F69,0)</f>
        <v>280103</v>
      </c>
      <c r="G72" s="12">
        <f t="shared" ref="G72" si="68">ROUNDDOWN(G71-G70-G69,0)</f>
        <v>292506</v>
      </c>
      <c r="H72" s="12">
        <f t="shared" ref="H72" si="69">ROUNDDOWN(H71-H70-H69,0)</f>
        <v>284499</v>
      </c>
      <c r="I72" s="12">
        <f t="shared" ref="I72" si="70">ROUNDDOWN(I71-I70-I69,0)</f>
        <v>266927</v>
      </c>
      <c r="J72" s="12">
        <f t="shared" ref="J72" si="71">ROUNDDOWN(J71-J70-J69,0)</f>
        <v>281414</v>
      </c>
      <c r="K72" s="12">
        <f t="shared" ref="K72" si="72">ROUNDDOWN(K71-K70-K69,0)</f>
        <v>310295</v>
      </c>
      <c r="L72" s="12">
        <f t="shared" ref="L72" si="73">ROUNDDOWN(L71-L70-L69,0)</f>
        <v>319606</v>
      </c>
      <c r="M72" s="12">
        <f t="shared" ref="M72" si="74">ROUNDDOWN(M71-M70-M69,0)</f>
        <v>313700</v>
      </c>
      <c r="N72" s="12">
        <f t="shared" ref="N72" si="75">ROUNDDOWN(N71-N70-N69,0)</f>
        <v>339775</v>
      </c>
      <c r="O72" s="12">
        <f t="shared" ref="O72" si="76">ROUNDDOWN(O71-O70-O69,0)</f>
        <v>344869</v>
      </c>
      <c r="P72" s="12">
        <f t="shared" ref="P72" si="77">ROUNDDOWN(P71-P70-P69,0)</f>
        <v>338806</v>
      </c>
      <c r="Q72" s="12">
        <f>SUM(E72:P72)</f>
        <v>3652883</v>
      </c>
    </row>
    <row r="73" spans="1:17" ht="18.75" customHeight="1">
      <c r="A73" s="18" t="s">
        <v>28</v>
      </c>
      <c r="B73" s="18" t="s">
        <v>8</v>
      </c>
      <c r="C73" s="17" t="s">
        <v>42</v>
      </c>
      <c r="D73" s="2" t="s">
        <v>6</v>
      </c>
      <c r="E73" s="3">
        <v>128</v>
      </c>
      <c r="F73" s="3">
        <v>128</v>
      </c>
      <c r="G73" s="3">
        <v>128</v>
      </c>
      <c r="H73" s="3">
        <v>122</v>
      </c>
      <c r="I73" s="3">
        <v>122</v>
      </c>
      <c r="J73" s="3">
        <v>122</v>
      </c>
      <c r="K73" s="3">
        <v>122</v>
      </c>
      <c r="L73" s="3">
        <v>122</v>
      </c>
      <c r="M73" s="3">
        <v>122</v>
      </c>
      <c r="N73" s="3">
        <v>124</v>
      </c>
      <c r="O73" s="3">
        <v>124</v>
      </c>
      <c r="P73" s="3">
        <v>134</v>
      </c>
      <c r="Q73" s="5" t="s">
        <v>21</v>
      </c>
    </row>
    <row r="74" spans="1:17">
      <c r="A74" s="19"/>
      <c r="B74" s="19"/>
      <c r="C74" s="17"/>
      <c r="D74" s="2" t="s">
        <v>20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18218</v>
      </c>
      <c r="O74" s="3">
        <v>10977</v>
      </c>
      <c r="P74" s="3">
        <v>18931</v>
      </c>
      <c r="Q74" s="3">
        <f t="shared" ref="Q74:Q79" si="78">SUM(E74:P74)</f>
        <v>48126</v>
      </c>
    </row>
    <row r="75" spans="1:17">
      <c r="A75" s="19"/>
      <c r="B75" s="19"/>
      <c r="C75" s="17"/>
      <c r="D75" s="2" t="s">
        <v>7</v>
      </c>
      <c r="E75" s="3">
        <v>10973</v>
      </c>
      <c r="F75" s="3">
        <v>11816</v>
      </c>
      <c r="G75" s="3">
        <v>14364</v>
      </c>
      <c r="H75" s="3">
        <v>15643</v>
      </c>
      <c r="I75" s="3">
        <v>14465</v>
      </c>
      <c r="J75" s="3">
        <v>12838</v>
      </c>
      <c r="K75" s="3">
        <v>9860</v>
      </c>
      <c r="L75" s="3">
        <v>10143</v>
      </c>
      <c r="M75" s="3">
        <v>13084</v>
      </c>
      <c r="N75" s="3">
        <v>0</v>
      </c>
      <c r="O75" s="3">
        <v>0</v>
      </c>
      <c r="P75" s="3">
        <v>0</v>
      </c>
      <c r="Q75" s="3">
        <f t="shared" si="78"/>
        <v>113186</v>
      </c>
    </row>
    <row r="76" spans="1:17">
      <c r="A76" s="19"/>
      <c r="B76" s="19"/>
      <c r="C76" s="18" t="s">
        <v>43</v>
      </c>
      <c r="D76" s="2" t="s">
        <v>1</v>
      </c>
      <c r="E76" s="6">
        <v>233134.46</v>
      </c>
      <c r="F76" s="6">
        <v>233134.46</v>
      </c>
      <c r="G76" s="6">
        <v>233134.46</v>
      </c>
      <c r="H76" s="6">
        <v>222206.28</v>
      </c>
      <c r="I76" s="6">
        <v>222206.28</v>
      </c>
      <c r="J76" s="6">
        <v>222206.28</v>
      </c>
      <c r="K76" s="6">
        <v>222206.28</v>
      </c>
      <c r="L76" s="6">
        <v>222206.28</v>
      </c>
      <c r="M76" s="6">
        <v>222206.28</v>
      </c>
      <c r="N76" s="6">
        <v>225849.01</v>
      </c>
      <c r="O76" s="6">
        <v>225849.01</v>
      </c>
      <c r="P76" s="6">
        <v>244062.64</v>
      </c>
      <c r="Q76" s="3">
        <f t="shared" si="78"/>
        <v>2728401.72</v>
      </c>
    </row>
    <row r="77" spans="1:17">
      <c r="A77" s="19"/>
      <c r="B77" s="19"/>
      <c r="C77" s="19"/>
      <c r="D77" s="2" t="s">
        <v>44</v>
      </c>
      <c r="E77" s="6">
        <v>136504.12</v>
      </c>
      <c r="F77" s="6">
        <v>146991.04000000001</v>
      </c>
      <c r="G77" s="6">
        <v>178688.16</v>
      </c>
      <c r="H77" s="6">
        <v>194598.92</v>
      </c>
      <c r="I77" s="6">
        <v>179944.6</v>
      </c>
      <c r="J77" s="6">
        <v>159704.72</v>
      </c>
      <c r="K77" s="6">
        <v>122757</v>
      </c>
      <c r="L77" s="6">
        <v>126280.35</v>
      </c>
      <c r="M77" s="6">
        <v>162895.79999999999</v>
      </c>
      <c r="N77" s="6">
        <v>243756.84</v>
      </c>
      <c r="O77" s="6">
        <v>146872.26</v>
      </c>
      <c r="P77" s="6">
        <v>253296.78</v>
      </c>
      <c r="Q77" s="3">
        <f t="shared" si="78"/>
        <v>2052290.5900000003</v>
      </c>
    </row>
    <row r="78" spans="1:17">
      <c r="A78" s="19"/>
      <c r="B78" s="19"/>
      <c r="C78" s="19"/>
      <c r="D78" s="2" t="s">
        <v>50</v>
      </c>
      <c r="E78" s="6">
        <v>10095.16</v>
      </c>
      <c r="F78" s="6">
        <v>8153.04</v>
      </c>
      <c r="G78" s="6">
        <v>9623.8799999999992</v>
      </c>
      <c r="H78" s="6">
        <v>10950.1</v>
      </c>
      <c r="I78" s="6">
        <v>10993.4</v>
      </c>
      <c r="J78" s="6">
        <v>8087.94</v>
      </c>
      <c r="K78" s="6">
        <v>5817</v>
      </c>
      <c r="L78" s="6">
        <v>14200.2</v>
      </c>
      <c r="M78" s="6">
        <v>28915.64</v>
      </c>
      <c r="N78" s="6">
        <v>38257.800000000003</v>
      </c>
      <c r="O78" s="6">
        <v>1207.47</v>
      </c>
      <c r="P78" s="6">
        <v>3407.58</v>
      </c>
      <c r="Q78" s="3">
        <f t="shared" si="78"/>
        <v>149709.21</v>
      </c>
    </row>
    <row r="79" spans="1:17">
      <c r="A79" s="19"/>
      <c r="B79" s="19"/>
      <c r="C79" s="19"/>
      <c r="D79" s="2" t="s">
        <v>51</v>
      </c>
      <c r="E79" s="6">
        <v>15362</v>
      </c>
      <c r="F79" s="6">
        <v>16542</v>
      </c>
      <c r="G79" s="6">
        <v>20109</v>
      </c>
      <c r="H79" s="6">
        <v>21900</v>
      </c>
      <c r="I79" s="6">
        <v>20251</v>
      </c>
      <c r="J79" s="6">
        <v>17973</v>
      </c>
      <c r="K79" s="6">
        <v>34411</v>
      </c>
      <c r="L79" s="6">
        <v>35399</v>
      </c>
      <c r="M79" s="6">
        <v>45663</v>
      </c>
      <c r="N79" s="6">
        <v>63580</v>
      </c>
      <c r="O79" s="6">
        <v>38309</v>
      </c>
      <c r="P79" s="6">
        <v>66069</v>
      </c>
      <c r="Q79" s="3">
        <f t="shared" si="78"/>
        <v>395568</v>
      </c>
    </row>
    <row r="80" spans="1:17">
      <c r="A80" s="19"/>
      <c r="B80" s="19"/>
      <c r="C80" s="19"/>
      <c r="D80" s="2" t="s">
        <v>2</v>
      </c>
      <c r="E80" s="7">
        <f>ROUNDDOWN(SUM(E76:E79),0)</f>
        <v>395095</v>
      </c>
      <c r="F80" s="7">
        <f t="shared" ref="F80:I80" si="79">ROUNDDOWN(SUM(F76:F79),0)</f>
        <v>404820</v>
      </c>
      <c r="G80" s="7">
        <f t="shared" si="79"/>
        <v>441555</v>
      </c>
      <c r="H80" s="7">
        <f t="shared" si="79"/>
        <v>449655</v>
      </c>
      <c r="I80" s="7">
        <f t="shared" si="79"/>
        <v>433395</v>
      </c>
      <c r="J80" s="7">
        <f t="shared" ref="J80" si="80">ROUNDDOWN(SUM(J76:J79),0)</f>
        <v>407971</v>
      </c>
      <c r="K80" s="7">
        <f t="shared" ref="K80" si="81">ROUNDDOWN(SUM(K76:K79),0)</f>
        <v>385191</v>
      </c>
      <c r="L80" s="7">
        <f t="shared" ref="L80" si="82">ROUNDDOWN(SUM(L76:L79),0)</f>
        <v>398085</v>
      </c>
      <c r="M80" s="7">
        <f t="shared" ref="M80" si="83">ROUNDDOWN(SUM(M76:M79),0)</f>
        <v>459680</v>
      </c>
      <c r="N80" s="7">
        <f t="shared" ref="N80" si="84">ROUNDDOWN(SUM(N76:N79),0)</f>
        <v>571443</v>
      </c>
      <c r="O80" s="7">
        <f t="shared" ref="O80" si="85">ROUNDDOWN(SUM(O76:O79),0)</f>
        <v>412237</v>
      </c>
      <c r="P80" s="7">
        <f t="shared" ref="P80" si="86">ROUNDDOWN(SUM(P76:P79),0)</f>
        <v>566836</v>
      </c>
      <c r="Q80" s="7">
        <f>SUM(E80:P80)</f>
        <v>5325963</v>
      </c>
    </row>
    <row r="81" spans="1:17">
      <c r="A81" s="20"/>
      <c r="B81" s="20"/>
      <c r="C81" s="20"/>
      <c r="D81" s="2" t="s">
        <v>52</v>
      </c>
      <c r="E81" s="7">
        <f>ROUNDDOWN(E80-E79-E78,0)</f>
        <v>369637</v>
      </c>
      <c r="F81" s="7">
        <f t="shared" ref="F81" si="87">ROUNDDOWN(F80-F79-F78,0)</f>
        <v>380124</v>
      </c>
      <c r="G81" s="7">
        <f t="shared" ref="G81" si="88">ROUNDDOWN(G80-G79-G78,0)</f>
        <v>411822</v>
      </c>
      <c r="H81" s="7">
        <f t="shared" ref="H81" si="89">ROUNDDOWN(H80-H79-H78,0)</f>
        <v>416804</v>
      </c>
      <c r="I81" s="7">
        <f t="shared" ref="I81" si="90">ROUNDDOWN(I80-I79-I78,0)</f>
        <v>402150</v>
      </c>
      <c r="J81" s="7">
        <f t="shared" ref="J81" si="91">ROUNDDOWN(J80-J79-J78,0)</f>
        <v>381910</v>
      </c>
      <c r="K81" s="7">
        <f t="shared" ref="K81" si="92">ROUNDDOWN(K80-K79-K78,0)</f>
        <v>344963</v>
      </c>
      <c r="L81" s="7">
        <f t="shared" ref="L81" si="93">ROUNDDOWN(L80-L79-L78,0)</f>
        <v>348485</v>
      </c>
      <c r="M81" s="7">
        <f t="shared" ref="M81" si="94">ROUNDDOWN(M80-M79-M78,0)</f>
        <v>385101</v>
      </c>
      <c r="N81" s="7">
        <f t="shared" ref="N81" si="95">ROUNDDOWN(N80-N79-N78,0)</f>
        <v>469605</v>
      </c>
      <c r="O81" s="7">
        <f t="shared" ref="O81" si="96">ROUNDDOWN(O80-O79-O78,0)</f>
        <v>372720</v>
      </c>
      <c r="P81" s="7">
        <f t="shared" ref="P81" si="97">ROUNDDOWN(P80-P79-P78,0)</f>
        <v>497359</v>
      </c>
      <c r="Q81" s="7">
        <f>SUM(E81:P81)</f>
        <v>4780680</v>
      </c>
    </row>
    <row r="82" spans="1:17" ht="18.75" customHeight="1">
      <c r="A82" s="14" t="s">
        <v>29</v>
      </c>
      <c r="B82" s="14" t="s">
        <v>38</v>
      </c>
      <c r="C82" s="21" t="s">
        <v>42</v>
      </c>
      <c r="D82" s="8" t="s">
        <v>6</v>
      </c>
      <c r="E82" s="9">
        <v>63</v>
      </c>
      <c r="F82" s="9">
        <v>63</v>
      </c>
      <c r="G82" s="9">
        <v>63</v>
      </c>
      <c r="H82" s="9">
        <v>64</v>
      </c>
      <c r="I82" s="9">
        <v>64</v>
      </c>
      <c r="J82" s="9">
        <v>64</v>
      </c>
      <c r="K82" s="9">
        <v>64</v>
      </c>
      <c r="L82" s="9">
        <v>64</v>
      </c>
      <c r="M82" s="9">
        <v>64</v>
      </c>
      <c r="N82" s="9">
        <v>67</v>
      </c>
      <c r="O82" s="9">
        <v>72</v>
      </c>
      <c r="P82" s="9">
        <v>72</v>
      </c>
      <c r="Q82" s="10" t="s">
        <v>21</v>
      </c>
    </row>
    <row r="83" spans="1:17">
      <c r="A83" s="15"/>
      <c r="B83" s="15"/>
      <c r="C83" s="21"/>
      <c r="D83" s="8" t="s">
        <v>20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7015</v>
      </c>
      <c r="O83" s="9">
        <v>6778</v>
      </c>
      <c r="P83" s="9">
        <v>7658</v>
      </c>
      <c r="Q83" s="9">
        <f t="shared" ref="Q83:Q88" si="98">SUM(E83:P83)</f>
        <v>21451</v>
      </c>
    </row>
    <row r="84" spans="1:17">
      <c r="A84" s="15"/>
      <c r="B84" s="15"/>
      <c r="C84" s="21"/>
      <c r="D84" s="8" t="s">
        <v>7</v>
      </c>
      <c r="E84" s="9">
        <v>6600</v>
      </c>
      <c r="F84" s="9">
        <v>4278</v>
      </c>
      <c r="G84" s="9">
        <v>5979</v>
      </c>
      <c r="H84" s="9">
        <v>6118</v>
      </c>
      <c r="I84" s="9">
        <v>7701</v>
      </c>
      <c r="J84" s="9">
        <v>6047</v>
      </c>
      <c r="K84" s="9">
        <v>3572</v>
      </c>
      <c r="L84" s="9">
        <v>3460</v>
      </c>
      <c r="M84" s="9">
        <v>4333</v>
      </c>
      <c r="N84" s="9">
        <v>0</v>
      </c>
      <c r="O84" s="9">
        <v>0</v>
      </c>
      <c r="P84" s="9">
        <v>0</v>
      </c>
      <c r="Q84" s="9">
        <f t="shared" si="98"/>
        <v>48088</v>
      </c>
    </row>
    <row r="85" spans="1:17">
      <c r="A85" s="15"/>
      <c r="B85" s="15"/>
      <c r="C85" s="14" t="s">
        <v>43</v>
      </c>
      <c r="D85" s="8" t="s">
        <v>1</v>
      </c>
      <c r="E85" s="11">
        <v>75868.56</v>
      </c>
      <c r="F85" s="11">
        <v>75868.56</v>
      </c>
      <c r="G85" s="11">
        <v>75868.56</v>
      </c>
      <c r="H85" s="11">
        <v>77072.83</v>
      </c>
      <c r="I85" s="11">
        <v>77072.83</v>
      </c>
      <c r="J85" s="11">
        <v>77072.83</v>
      </c>
      <c r="K85" s="11">
        <v>77072.83</v>
      </c>
      <c r="L85" s="11">
        <v>77072.83</v>
      </c>
      <c r="M85" s="11">
        <v>77072.83</v>
      </c>
      <c r="N85" s="11">
        <v>80685.62</v>
      </c>
      <c r="O85" s="11">
        <v>86706.93</v>
      </c>
      <c r="P85" s="11">
        <v>86706.93</v>
      </c>
      <c r="Q85" s="9">
        <f t="shared" si="98"/>
        <v>944142.1399999999</v>
      </c>
    </row>
    <row r="86" spans="1:17">
      <c r="A86" s="15"/>
      <c r="B86" s="15"/>
      <c r="C86" s="15"/>
      <c r="D86" s="8" t="s">
        <v>44</v>
      </c>
      <c r="E86" s="11">
        <v>115698</v>
      </c>
      <c r="F86" s="11">
        <v>74993.34</v>
      </c>
      <c r="G86" s="11">
        <v>104811.87</v>
      </c>
      <c r="H86" s="11">
        <v>107248.54</v>
      </c>
      <c r="I86" s="11">
        <v>134998.53</v>
      </c>
      <c r="J86" s="11">
        <v>106003.91</v>
      </c>
      <c r="K86" s="11">
        <v>62652.88</v>
      </c>
      <c r="L86" s="11">
        <v>60688.4</v>
      </c>
      <c r="M86" s="11">
        <v>76000.820000000007</v>
      </c>
      <c r="N86" s="11">
        <v>133214.85</v>
      </c>
      <c r="O86" s="11">
        <v>128714.22</v>
      </c>
      <c r="P86" s="11">
        <v>145425.42000000001</v>
      </c>
      <c r="Q86" s="9">
        <f t="shared" si="98"/>
        <v>1250450.78</v>
      </c>
    </row>
    <row r="87" spans="1:17">
      <c r="A87" s="15"/>
      <c r="B87" s="15"/>
      <c r="C87" s="15"/>
      <c r="D87" s="8" t="s">
        <v>50</v>
      </c>
      <c r="E87" s="11">
        <v>6072</v>
      </c>
      <c r="F87" s="11">
        <v>2951.82</v>
      </c>
      <c r="G87" s="11">
        <v>4005.93</v>
      </c>
      <c r="H87" s="11">
        <v>4282.6000000000004</v>
      </c>
      <c r="I87" s="11">
        <v>5852.76</v>
      </c>
      <c r="J87" s="11">
        <v>3809.61</v>
      </c>
      <c r="K87" s="11">
        <v>2107.48</v>
      </c>
      <c r="L87" s="11">
        <v>4844</v>
      </c>
      <c r="M87" s="11">
        <v>9575.93</v>
      </c>
      <c r="N87" s="11">
        <v>14731.5</v>
      </c>
      <c r="O87" s="11">
        <v>745.58</v>
      </c>
      <c r="P87" s="11">
        <v>1378.44</v>
      </c>
      <c r="Q87" s="9">
        <f t="shared" si="98"/>
        <v>60357.65</v>
      </c>
    </row>
    <row r="88" spans="1:17">
      <c r="A88" s="15"/>
      <c r="B88" s="15"/>
      <c r="C88" s="15"/>
      <c r="D88" s="8" t="s">
        <v>51</v>
      </c>
      <c r="E88" s="11">
        <v>9240</v>
      </c>
      <c r="F88" s="11">
        <v>5989</v>
      </c>
      <c r="G88" s="11">
        <v>8370</v>
      </c>
      <c r="H88" s="11">
        <v>8565</v>
      </c>
      <c r="I88" s="11">
        <v>10781</v>
      </c>
      <c r="J88" s="11">
        <v>8465</v>
      </c>
      <c r="K88" s="11">
        <v>12466</v>
      </c>
      <c r="L88" s="11">
        <v>12075</v>
      </c>
      <c r="M88" s="11">
        <v>15122</v>
      </c>
      <c r="N88" s="11">
        <v>24482</v>
      </c>
      <c r="O88" s="11">
        <v>23655</v>
      </c>
      <c r="P88" s="11">
        <v>26726</v>
      </c>
      <c r="Q88" s="9">
        <f t="shared" si="98"/>
        <v>165936</v>
      </c>
    </row>
    <row r="89" spans="1:17">
      <c r="A89" s="15"/>
      <c r="B89" s="15"/>
      <c r="C89" s="15"/>
      <c r="D89" s="8" t="s">
        <v>2</v>
      </c>
      <c r="E89" s="12">
        <f>ROUNDDOWN(SUM(E85:E88),0)</f>
        <v>206878</v>
      </c>
      <c r="F89" s="12">
        <f t="shared" ref="F89" si="99">ROUNDDOWN(SUM(F85:F88),0)</f>
        <v>159802</v>
      </c>
      <c r="G89" s="12">
        <f t="shared" ref="G89" si="100">ROUNDDOWN(SUM(G85:G88),0)</f>
        <v>193056</v>
      </c>
      <c r="H89" s="12">
        <f t="shared" ref="H89" si="101">ROUNDDOWN(SUM(H85:H88),0)</f>
        <v>197168</v>
      </c>
      <c r="I89" s="12">
        <f t="shared" ref="I89" si="102">ROUNDDOWN(SUM(I85:I88),0)</f>
        <v>228705</v>
      </c>
      <c r="J89" s="12">
        <f t="shared" ref="J89" si="103">ROUNDDOWN(SUM(J85:J88),0)</f>
        <v>195351</v>
      </c>
      <c r="K89" s="12">
        <f t="shared" ref="K89" si="104">ROUNDDOWN(SUM(K85:K88),0)</f>
        <v>154299</v>
      </c>
      <c r="L89" s="12">
        <f t="shared" ref="L89" si="105">ROUNDDOWN(SUM(L85:L88),0)</f>
        <v>154680</v>
      </c>
      <c r="M89" s="12">
        <f t="shared" ref="M89" si="106">ROUNDDOWN(SUM(M85:M88),0)</f>
        <v>177771</v>
      </c>
      <c r="N89" s="12">
        <f t="shared" ref="N89" si="107">ROUNDDOWN(SUM(N85:N88),0)</f>
        <v>253113</v>
      </c>
      <c r="O89" s="12">
        <f t="shared" ref="O89" si="108">ROUNDDOWN(SUM(O85:O88),0)</f>
        <v>239821</v>
      </c>
      <c r="P89" s="12">
        <f t="shared" ref="P89" si="109">ROUNDDOWN(SUM(P85:P88),0)</f>
        <v>260236</v>
      </c>
      <c r="Q89" s="12">
        <f>SUM(E89:P89)</f>
        <v>2420880</v>
      </c>
    </row>
    <row r="90" spans="1:17">
      <c r="A90" s="16"/>
      <c r="B90" s="16"/>
      <c r="C90" s="16"/>
      <c r="D90" s="8" t="s">
        <v>52</v>
      </c>
      <c r="E90" s="12">
        <f>ROUNDDOWN(E89-E88-E87,0)</f>
        <v>191566</v>
      </c>
      <c r="F90" s="12">
        <f t="shared" ref="F90" si="110">ROUNDDOWN(F89-F88-F87,0)</f>
        <v>150861</v>
      </c>
      <c r="G90" s="12">
        <f t="shared" ref="G90" si="111">ROUNDDOWN(G89-G88-G87,0)</f>
        <v>180680</v>
      </c>
      <c r="H90" s="12">
        <f t="shared" ref="H90" si="112">ROUNDDOWN(H89-H88-H87,0)</f>
        <v>184320</v>
      </c>
      <c r="I90" s="12">
        <f t="shared" ref="I90" si="113">ROUNDDOWN(I89-I88-I87,0)</f>
        <v>212071</v>
      </c>
      <c r="J90" s="12">
        <f t="shared" ref="J90" si="114">ROUNDDOWN(J89-J88-J87,0)</f>
        <v>183076</v>
      </c>
      <c r="K90" s="12">
        <f t="shared" ref="K90" si="115">ROUNDDOWN(K89-K88-K87,0)</f>
        <v>139725</v>
      </c>
      <c r="L90" s="12">
        <f t="shared" ref="L90" si="116">ROUNDDOWN(L89-L88-L87,0)</f>
        <v>137761</v>
      </c>
      <c r="M90" s="12">
        <f t="shared" ref="M90" si="117">ROUNDDOWN(M89-M88-M87,0)</f>
        <v>153073</v>
      </c>
      <c r="N90" s="12">
        <f t="shared" ref="N90" si="118">ROUNDDOWN(N89-N88-N87,0)</f>
        <v>213899</v>
      </c>
      <c r="O90" s="12">
        <f t="shared" ref="O90" si="119">ROUNDDOWN(O89-O88-O87,0)</f>
        <v>215420</v>
      </c>
      <c r="P90" s="12">
        <f t="shared" ref="P90" si="120">ROUNDDOWN(P89-P88-P87,0)</f>
        <v>232131</v>
      </c>
      <c r="Q90" s="12">
        <f>SUM(E90:P90)</f>
        <v>2194583</v>
      </c>
    </row>
    <row r="91" spans="1:17" ht="18.75" customHeight="1">
      <c r="A91" s="18" t="s">
        <v>30</v>
      </c>
      <c r="B91" s="18" t="s">
        <v>8</v>
      </c>
      <c r="C91" s="17" t="s">
        <v>42</v>
      </c>
      <c r="D91" s="2" t="s">
        <v>6</v>
      </c>
      <c r="E91" s="3">
        <v>32</v>
      </c>
      <c r="F91" s="3">
        <v>32</v>
      </c>
      <c r="G91" s="3">
        <v>32</v>
      </c>
      <c r="H91" s="3">
        <v>30</v>
      </c>
      <c r="I91" s="3">
        <v>30</v>
      </c>
      <c r="J91" s="3">
        <v>30</v>
      </c>
      <c r="K91" s="3">
        <v>30</v>
      </c>
      <c r="L91" s="3">
        <v>30</v>
      </c>
      <c r="M91" s="3">
        <v>30</v>
      </c>
      <c r="N91" s="3">
        <v>30</v>
      </c>
      <c r="O91" s="3">
        <v>30</v>
      </c>
      <c r="P91" s="3">
        <v>30</v>
      </c>
      <c r="Q91" s="5" t="s">
        <v>21</v>
      </c>
    </row>
    <row r="92" spans="1:17">
      <c r="A92" s="19"/>
      <c r="B92" s="19"/>
      <c r="C92" s="17"/>
      <c r="D92" s="2" t="s">
        <v>20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4262</v>
      </c>
      <c r="O92" s="3">
        <v>4762</v>
      </c>
      <c r="P92" s="3">
        <v>4472</v>
      </c>
      <c r="Q92" s="3">
        <f t="shared" ref="Q92:Q97" si="121">SUM(E92:P92)</f>
        <v>13496</v>
      </c>
    </row>
    <row r="93" spans="1:17">
      <c r="A93" s="19"/>
      <c r="B93" s="19"/>
      <c r="C93" s="17"/>
      <c r="D93" s="2" t="s">
        <v>7</v>
      </c>
      <c r="E93" s="3">
        <v>2981</v>
      </c>
      <c r="F93" s="3">
        <v>3167</v>
      </c>
      <c r="G93" s="3">
        <v>3831</v>
      </c>
      <c r="H93" s="3">
        <v>4289</v>
      </c>
      <c r="I93" s="3">
        <v>3956</v>
      </c>
      <c r="J93" s="3">
        <v>3848</v>
      </c>
      <c r="K93" s="3">
        <v>2627</v>
      </c>
      <c r="L93" s="3">
        <v>2731</v>
      </c>
      <c r="M93" s="3">
        <v>3169</v>
      </c>
      <c r="N93" s="3">
        <v>0</v>
      </c>
      <c r="O93" s="3">
        <v>0</v>
      </c>
      <c r="P93" s="3">
        <v>0</v>
      </c>
      <c r="Q93" s="3">
        <f t="shared" si="121"/>
        <v>30599</v>
      </c>
    </row>
    <row r="94" spans="1:17">
      <c r="A94" s="19"/>
      <c r="B94" s="19"/>
      <c r="C94" s="18" t="s">
        <v>43</v>
      </c>
      <c r="D94" s="2" t="s">
        <v>1</v>
      </c>
      <c r="E94" s="6">
        <v>58283.61</v>
      </c>
      <c r="F94" s="6">
        <v>58283.61</v>
      </c>
      <c r="G94" s="6">
        <v>58283.61</v>
      </c>
      <c r="H94" s="6">
        <v>54640.89</v>
      </c>
      <c r="I94" s="6">
        <v>54640.89</v>
      </c>
      <c r="J94" s="6">
        <v>54640.89</v>
      </c>
      <c r="K94" s="6">
        <v>54640.89</v>
      </c>
      <c r="L94" s="6">
        <v>54640.89</v>
      </c>
      <c r="M94" s="6">
        <v>54640.89</v>
      </c>
      <c r="N94" s="6">
        <v>54640.89</v>
      </c>
      <c r="O94" s="6">
        <v>54640.89</v>
      </c>
      <c r="P94" s="6">
        <v>54640.89</v>
      </c>
      <c r="Q94" s="3">
        <f t="shared" si="121"/>
        <v>666618.84000000008</v>
      </c>
    </row>
    <row r="95" spans="1:17">
      <c r="A95" s="19"/>
      <c r="B95" s="19"/>
      <c r="C95" s="19"/>
      <c r="D95" s="2" t="s">
        <v>44</v>
      </c>
      <c r="E95" s="6">
        <v>37083.64</v>
      </c>
      <c r="F95" s="6">
        <v>39397.480000000003</v>
      </c>
      <c r="G95" s="6">
        <v>47657.64</v>
      </c>
      <c r="H95" s="6">
        <v>53355.16</v>
      </c>
      <c r="I95" s="6">
        <v>49212.639999999999</v>
      </c>
      <c r="J95" s="6">
        <v>47869.120000000003</v>
      </c>
      <c r="K95" s="6">
        <v>32706.15</v>
      </c>
      <c r="L95" s="6">
        <v>34000.949999999997</v>
      </c>
      <c r="M95" s="6">
        <v>39454.050000000003</v>
      </c>
      <c r="N95" s="6">
        <v>57025.56</v>
      </c>
      <c r="O95" s="6">
        <v>63715.56</v>
      </c>
      <c r="P95" s="6">
        <v>59835.360000000001</v>
      </c>
      <c r="Q95" s="3">
        <f t="shared" si="121"/>
        <v>561313.31000000006</v>
      </c>
    </row>
    <row r="96" spans="1:17">
      <c r="A96" s="19"/>
      <c r="B96" s="19"/>
      <c r="C96" s="19"/>
      <c r="D96" s="2" t="s">
        <v>50</v>
      </c>
      <c r="E96" s="6">
        <v>2742.52</v>
      </c>
      <c r="F96" s="6">
        <v>2185.23</v>
      </c>
      <c r="G96" s="6">
        <v>2566.77</v>
      </c>
      <c r="H96" s="6">
        <v>3002.3</v>
      </c>
      <c r="I96" s="6">
        <v>3006.56</v>
      </c>
      <c r="J96" s="6">
        <v>2424.2399999999998</v>
      </c>
      <c r="K96" s="6">
        <v>1549.93</v>
      </c>
      <c r="L96" s="6">
        <v>3823.4</v>
      </c>
      <c r="M96" s="6">
        <v>7003.49</v>
      </c>
      <c r="N96" s="6">
        <v>8950.2000000000007</v>
      </c>
      <c r="O96" s="6">
        <v>523.82000000000005</v>
      </c>
      <c r="P96" s="6">
        <v>804.96</v>
      </c>
      <c r="Q96" s="3">
        <f t="shared" si="121"/>
        <v>38583.42</v>
      </c>
    </row>
    <row r="97" spans="1:17">
      <c r="A97" s="19"/>
      <c r="B97" s="19"/>
      <c r="C97" s="19"/>
      <c r="D97" s="2" t="s">
        <v>51</v>
      </c>
      <c r="E97" s="6">
        <v>4173</v>
      </c>
      <c r="F97" s="6">
        <v>4433</v>
      </c>
      <c r="G97" s="6">
        <v>5363</v>
      </c>
      <c r="H97" s="6">
        <v>6004</v>
      </c>
      <c r="I97" s="6">
        <v>5538</v>
      </c>
      <c r="J97" s="6">
        <v>5387</v>
      </c>
      <c r="K97" s="6">
        <v>9168</v>
      </c>
      <c r="L97" s="6">
        <v>9531</v>
      </c>
      <c r="M97" s="6">
        <v>11059</v>
      </c>
      <c r="N97" s="6">
        <v>14874</v>
      </c>
      <c r="O97" s="6">
        <v>16619.38</v>
      </c>
      <c r="P97" s="6">
        <v>15607.28</v>
      </c>
      <c r="Q97" s="3">
        <f t="shared" si="121"/>
        <v>107756.66</v>
      </c>
    </row>
    <row r="98" spans="1:17">
      <c r="A98" s="19"/>
      <c r="B98" s="19"/>
      <c r="C98" s="19"/>
      <c r="D98" s="2" t="s">
        <v>2</v>
      </c>
      <c r="E98" s="13">
        <f>ROUNDDOWN(SUM(E94:E97),0)</f>
        <v>102282</v>
      </c>
      <c r="F98" s="13">
        <f t="shared" ref="F98" si="122">ROUNDDOWN(SUM(F94:F97),0)</f>
        <v>104299</v>
      </c>
      <c r="G98" s="13">
        <f t="shared" ref="G98" si="123">ROUNDDOWN(SUM(G94:G97),0)</f>
        <v>113871</v>
      </c>
      <c r="H98" s="13">
        <f t="shared" ref="H98" si="124">ROUNDDOWN(SUM(H94:H97),0)</f>
        <v>117002</v>
      </c>
      <c r="I98" s="13">
        <f t="shared" ref="I98" si="125">ROUNDDOWN(SUM(I94:I97),0)</f>
        <v>112398</v>
      </c>
      <c r="J98" s="13">
        <f t="shared" ref="J98" si="126">ROUNDDOWN(SUM(J94:J97),0)</f>
        <v>110321</v>
      </c>
      <c r="K98" s="13">
        <f t="shared" ref="K98" si="127">ROUNDDOWN(SUM(K94:K97),0)</f>
        <v>98064</v>
      </c>
      <c r="L98" s="13">
        <f t="shared" ref="L98" si="128">ROUNDDOWN(SUM(L94:L97),0)</f>
        <v>101996</v>
      </c>
      <c r="M98" s="13">
        <f t="shared" ref="M98" si="129">ROUNDDOWN(SUM(M94:M97),0)</f>
        <v>112157</v>
      </c>
      <c r="N98" s="13">
        <f t="shared" ref="N98" si="130">ROUNDDOWN(SUM(N94:N97),0)</f>
        <v>135490</v>
      </c>
      <c r="O98" s="13">
        <f t="shared" ref="O98" si="131">ROUNDDOWN(SUM(O94:O97),0)</f>
        <v>135499</v>
      </c>
      <c r="P98" s="13">
        <f t="shared" ref="P98" si="132">ROUNDDOWN(SUM(P94:P97),0)</f>
        <v>130888</v>
      </c>
      <c r="Q98" s="7">
        <f>SUM(E98:P98)</f>
        <v>1374267</v>
      </c>
    </row>
    <row r="99" spans="1:17">
      <c r="A99" s="20"/>
      <c r="B99" s="20"/>
      <c r="C99" s="20"/>
      <c r="D99" s="2" t="s">
        <v>52</v>
      </c>
      <c r="E99" s="7">
        <f>ROUNDDOWN(E98-E97-E96,0)</f>
        <v>95366</v>
      </c>
      <c r="F99" s="7">
        <f t="shared" ref="F99" si="133">ROUNDDOWN(F98-F97-F96,0)</f>
        <v>97680</v>
      </c>
      <c r="G99" s="7">
        <f t="shared" ref="G99" si="134">ROUNDDOWN(G98-G97-G96,0)</f>
        <v>105941</v>
      </c>
      <c r="H99" s="7">
        <f t="shared" ref="H99" si="135">ROUNDDOWN(H98-H97-H96,0)</f>
        <v>107995</v>
      </c>
      <c r="I99" s="7">
        <f t="shared" ref="I99" si="136">ROUNDDOWN(I98-I97-I96,0)</f>
        <v>103853</v>
      </c>
      <c r="J99" s="7">
        <f t="shared" ref="J99" si="137">ROUNDDOWN(J98-J97-J96,0)</f>
        <v>102509</v>
      </c>
      <c r="K99" s="7">
        <f t="shared" ref="K99" si="138">ROUNDDOWN(K98-K97-K96,0)</f>
        <v>87346</v>
      </c>
      <c r="L99" s="7">
        <f t="shared" ref="L99" si="139">ROUNDDOWN(L98-L97-L96,0)</f>
        <v>88641</v>
      </c>
      <c r="M99" s="7">
        <f t="shared" ref="M99" si="140">ROUNDDOWN(M98-M97-M96,0)</f>
        <v>94094</v>
      </c>
      <c r="N99" s="7">
        <f t="shared" ref="N99" si="141">ROUNDDOWN(N98-N97-N96,0)</f>
        <v>111665</v>
      </c>
      <c r="O99" s="7">
        <f t="shared" ref="O99" si="142">ROUNDDOWN(O98-O97-O96,0)</f>
        <v>118355</v>
      </c>
      <c r="P99" s="7">
        <f t="shared" ref="P99" si="143">ROUNDDOWN(P98-P97-P96,0)</f>
        <v>114475</v>
      </c>
      <c r="Q99" s="7">
        <f>SUM(E99:P99)</f>
        <v>1227920</v>
      </c>
    </row>
    <row r="100" spans="1:17" ht="18.75" customHeight="1">
      <c r="A100" s="14" t="s">
        <v>31</v>
      </c>
      <c r="B100" s="14" t="s">
        <v>38</v>
      </c>
      <c r="C100" s="21" t="s">
        <v>42</v>
      </c>
      <c r="D100" s="8" t="s">
        <v>6</v>
      </c>
      <c r="E100" s="9">
        <v>58</v>
      </c>
      <c r="F100" s="9">
        <v>58</v>
      </c>
      <c r="G100" s="9">
        <v>58</v>
      </c>
      <c r="H100" s="9">
        <v>58</v>
      </c>
      <c r="I100" s="9">
        <v>55</v>
      </c>
      <c r="J100" s="9">
        <v>55</v>
      </c>
      <c r="K100" s="9">
        <v>55</v>
      </c>
      <c r="L100" s="9">
        <v>55</v>
      </c>
      <c r="M100" s="9">
        <v>55</v>
      </c>
      <c r="N100" s="9">
        <v>55</v>
      </c>
      <c r="O100" s="9">
        <v>67</v>
      </c>
      <c r="P100" s="9">
        <v>67</v>
      </c>
      <c r="Q100" s="10" t="s">
        <v>21</v>
      </c>
    </row>
    <row r="101" spans="1:17">
      <c r="A101" s="15"/>
      <c r="B101" s="15"/>
      <c r="C101" s="21"/>
      <c r="D101" s="8" t="s">
        <v>20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3229</v>
      </c>
      <c r="O101" s="9">
        <v>3655</v>
      </c>
      <c r="P101" s="9">
        <v>3040</v>
      </c>
      <c r="Q101" s="9">
        <f t="shared" ref="Q101:Q106" si="144">SUM(E101:P101)</f>
        <v>9924</v>
      </c>
    </row>
    <row r="102" spans="1:17">
      <c r="A102" s="15"/>
      <c r="B102" s="15"/>
      <c r="C102" s="21"/>
      <c r="D102" s="8" t="s">
        <v>7</v>
      </c>
      <c r="E102" s="9">
        <v>3483</v>
      </c>
      <c r="F102" s="9">
        <v>3137</v>
      </c>
      <c r="G102" s="9">
        <v>3340</v>
      </c>
      <c r="H102" s="9">
        <v>3724</v>
      </c>
      <c r="I102" s="9">
        <v>3443</v>
      </c>
      <c r="J102" s="9">
        <v>3314</v>
      </c>
      <c r="K102" s="9">
        <v>2902</v>
      </c>
      <c r="L102" s="9">
        <v>2899</v>
      </c>
      <c r="M102" s="9">
        <v>3040</v>
      </c>
      <c r="N102" s="9">
        <v>0</v>
      </c>
      <c r="O102" s="9">
        <v>0</v>
      </c>
      <c r="P102" s="9">
        <v>0</v>
      </c>
      <c r="Q102" s="9">
        <f t="shared" si="144"/>
        <v>29282</v>
      </c>
    </row>
    <row r="103" spans="1:17">
      <c r="A103" s="15"/>
      <c r="B103" s="15"/>
      <c r="C103" s="14" t="s">
        <v>43</v>
      </c>
      <c r="D103" s="8" t="s">
        <v>1</v>
      </c>
      <c r="E103" s="11">
        <v>69847.25</v>
      </c>
      <c r="F103" s="11">
        <v>69847.25</v>
      </c>
      <c r="G103" s="11">
        <v>69847.25</v>
      </c>
      <c r="H103" s="11">
        <v>69847.25</v>
      </c>
      <c r="I103" s="11">
        <v>66234.460000000006</v>
      </c>
      <c r="J103" s="11">
        <v>66234.460000000006</v>
      </c>
      <c r="K103" s="11">
        <v>66234.460000000006</v>
      </c>
      <c r="L103" s="11">
        <v>66234.460000000006</v>
      </c>
      <c r="M103" s="11">
        <v>66234.460000000006</v>
      </c>
      <c r="N103" s="11">
        <v>66234.460000000006</v>
      </c>
      <c r="O103" s="11">
        <v>80685.62</v>
      </c>
      <c r="P103" s="11">
        <v>80685.62</v>
      </c>
      <c r="Q103" s="9">
        <f t="shared" si="144"/>
        <v>838167</v>
      </c>
    </row>
    <row r="104" spans="1:17">
      <c r="A104" s="15"/>
      <c r="B104" s="15"/>
      <c r="C104" s="15"/>
      <c r="D104" s="8" t="s">
        <v>44</v>
      </c>
      <c r="E104" s="11">
        <v>61056.99</v>
      </c>
      <c r="F104" s="11">
        <v>54991.61</v>
      </c>
      <c r="G104" s="11">
        <v>58550.2</v>
      </c>
      <c r="H104" s="11">
        <v>65281.72</v>
      </c>
      <c r="I104" s="11">
        <v>60355.79</v>
      </c>
      <c r="J104" s="11">
        <v>58094.42</v>
      </c>
      <c r="K104" s="11">
        <v>50901.08</v>
      </c>
      <c r="L104" s="11">
        <v>50848.46</v>
      </c>
      <c r="M104" s="11">
        <v>53321.599999999999</v>
      </c>
      <c r="N104" s="11">
        <v>61318.71</v>
      </c>
      <c r="O104" s="11">
        <v>69408.45</v>
      </c>
      <c r="P104" s="11">
        <v>57729.599999999999</v>
      </c>
      <c r="Q104" s="9">
        <f t="shared" si="144"/>
        <v>701858.62999999989</v>
      </c>
    </row>
    <row r="105" spans="1:17">
      <c r="A105" s="15"/>
      <c r="B105" s="15"/>
      <c r="C105" s="15"/>
      <c r="D105" s="8" t="s">
        <v>50</v>
      </c>
      <c r="E105" s="11">
        <v>3204.36</v>
      </c>
      <c r="F105" s="11">
        <v>2164.5300000000002</v>
      </c>
      <c r="G105" s="11">
        <v>2237.8000000000002</v>
      </c>
      <c r="H105" s="11">
        <v>2606.8000000000002</v>
      </c>
      <c r="I105" s="11">
        <v>2616.6799999999998</v>
      </c>
      <c r="J105" s="11">
        <v>2087.8200000000002</v>
      </c>
      <c r="K105" s="11">
        <v>1712.18</v>
      </c>
      <c r="L105" s="11">
        <v>4058.6</v>
      </c>
      <c r="M105" s="11">
        <v>6718.4</v>
      </c>
      <c r="N105" s="11">
        <v>6780.9</v>
      </c>
      <c r="O105" s="11">
        <v>402.05</v>
      </c>
      <c r="P105" s="11">
        <v>547.20000000000005</v>
      </c>
      <c r="Q105" s="9">
        <f t="shared" si="144"/>
        <v>35137.32</v>
      </c>
    </row>
    <row r="106" spans="1:17">
      <c r="A106" s="15"/>
      <c r="B106" s="15"/>
      <c r="C106" s="15"/>
      <c r="D106" s="8" t="s">
        <v>51</v>
      </c>
      <c r="E106" s="11">
        <v>4876</v>
      </c>
      <c r="F106" s="11">
        <v>4391</v>
      </c>
      <c r="G106" s="11">
        <v>4676</v>
      </c>
      <c r="H106" s="11">
        <v>5213</v>
      </c>
      <c r="I106" s="11">
        <v>4820</v>
      </c>
      <c r="J106" s="11">
        <v>4639</v>
      </c>
      <c r="K106" s="11">
        <v>10127</v>
      </c>
      <c r="L106" s="11">
        <v>10117</v>
      </c>
      <c r="M106" s="11">
        <v>10609</v>
      </c>
      <c r="N106" s="11">
        <v>11269</v>
      </c>
      <c r="O106" s="11">
        <v>12755</v>
      </c>
      <c r="P106" s="11">
        <v>10609</v>
      </c>
      <c r="Q106" s="9">
        <f t="shared" si="144"/>
        <v>94101</v>
      </c>
    </row>
    <row r="107" spans="1:17">
      <c r="A107" s="15"/>
      <c r="B107" s="15"/>
      <c r="C107" s="15"/>
      <c r="D107" s="8" t="s">
        <v>2</v>
      </c>
      <c r="E107" s="12">
        <f>ROUNDDOWN(SUM(E103:E106),0)</f>
        <v>138984</v>
      </c>
      <c r="F107" s="12">
        <f t="shared" ref="F107:P107" si="145">ROUNDDOWN(SUM(F103:F106),0)</f>
        <v>131394</v>
      </c>
      <c r="G107" s="12">
        <f t="shared" si="145"/>
        <v>135311</v>
      </c>
      <c r="H107" s="12">
        <f>ROUNDDOWN(SUM(H103:H106),0)</f>
        <v>142948</v>
      </c>
      <c r="I107" s="12">
        <f t="shared" si="145"/>
        <v>134026</v>
      </c>
      <c r="J107" s="12">
        <f t="shared" si="145"/>
        <v>131055</v>
      </c>
      <c r="K107" s="12">
        <f t="shared" si="145"/>
        <v>128974</v>
      </c>
      <c r="L107" s="12">
        <f t="shared" si="145"/>
        <v>131258</v>
      </c>
      <c r="M107" s="12">
        <f t="shared" si="145"/>
        <v>136883</v>
      </c>
      <c r="N107" s="12">
        <f t="shared" si="145"/>
        <v>145603</v>
      </c>
      <c r="O107" s="12">
        <f t="shared" si="145"/>
        <v>163251</v>
      </c>
      <c r="P107" s="12">
        <f t="shared" si="145"/>
        <v>149571</v>
      </c>
      <c r="Q107" s="12">
        <f>SUM(E107:P107)</f>
        <v>1669258</v>
      </c>
    </row>
    <row r="108" spans="1:17">
      <c r="A108" s="16"/>
      <c r="B108" s="16"/>
      <c r="C108" s="16"/>
      <c r="D108" s="8" t="s">
        <v>52</v>
      </c>
      <c r="E108" s="12">
        <f>ROUNDDOWN(E107-E106-E105,0)</f>
        <v>130903</v>
      </c>
      <c r="F108" s="12">
        <f t="shared" ref="F108" si="146">ROUNDDOWN(F107-F106-F105,0)</f>
        <v>124838</v>
      </c>
      <c r="G108" s="12">
        <f t="shared" ref="G108" si="147">ROUNDDOWN(G107-G106-G105,0)</f>
        <v>128397</v>
      </c>
      <c r="H108" s="12">
        <f t="shared" ref="H108" si="148">ROUNDDOWN(H107-H106-H105,0)</f>
        <v>135128</v>
      </c>
      <c r="I108" s="12">
        <f t="shared" ref="I108" si="149">ROUNDDOWN(I107-I106-I105,0)</f>
        <v>126589</v>
      </c>
      <c r="J108" s="12">
        <f t="shared" ref="J108" si="150">ROUNDDOWN(J107-J106-J105,0)</f>
        <v>124328</v>
      </c>
      <c r="K108" s="12">
        <f t="shared" ref="K108" si="151">ROUNDDOWN(K107-K106-K105,0)</f>
        <v>117134</v>
      </c>
      <c r="L108" s="12">
        <f t="shared" ref="L108" si="152">ROUNDDOWN(L107-L106-L105,0)</f>
        <v>117082</v>
      </c>
      <c r="M108" s="12">
        <f t="shared" ref="M108" si="153">ROUNDDOWN(M107-M106-M105,0)</f>
        <v>119555</v>
      </c>
      <c r="N108" s="12">
        <f t="shared" ref="N108" si="154">ROUNDDOWN(N107-N106-N105,0)</f>
        <v>127553</v>
      </c>
      <c r="O108" s="12">
        <f t="shared" ref="O108" si="155">ROUNDDOWN(O107-O106-O105,0)</f>
        <v>150093</v>
      </c>
      <c r="P108" s="12">
        <f t="shared" ref="P108" si="156">ROUNDDOWN(P107-P106-P105,0)</f>
        <v>138414</v>
      </c>
      <c r="Q108" s="12">
        <f>SUM(E108:P108)</f>
        <v>1540014</v>
      </c>
    </row>
    <row r="109" spans="1:17" ht="18.75" customHeight="1">
      <c r="A109" s="18" t="s">
        <v>32</v>
      </c>
      <c r="B109" s="18" t="s">
        <v>38</v>
      </c>
      <c r="C109" s="17" t="s">
        <v>42</v>
      </c>
      <c r="D109" s="2" t="s">
        <v>6</v>
      </c>
      <c r="E109" s="3">
        <v>119</v>
      </c>
      <c r="F109" s="3">
        <v>119</v>
      </c>
      <c r="G109" s="3">
        <v>119</v>
      </c>
      <c r="H109" s="3">
        <v>119</v>
      </c>
      <c r="I109" s="3">
        <v>119</v>
      </c>
      <c r="J109" s="3">
        <v>119</v>
      </c>
      <c r="K109" s="3">
        <v>119</v>
      </c>
      <c r="L109" s="3">
        <v>119</v>
      </c>
      <c r="M109" s="3">
        <v>119</v>
      </c>
      <c r="N109" s="3">
        <v>119</v>
      </c>
      <c r="O109" s="3">
        <v>119</v>
      </c>
      <c r="P109" s="3">
        <v>111</v>
      </c>
      <c r="Q109" s="5" t="s">
        <v>21</v>
      </c>
    </row>
    <row r="110" spans="1:17">
      <c r="A110" s="19"/>
      <c r="B110" s="19"/>
      <c r="C110" s="17"/>
      <c r="D110" s="2" t="s">
        <v>20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1211</v>
      </c>
      <c r="O110" s="3">
        <v>964</v>
      </c>
      <c r="P110" s="3">
        <v>1718</v>
      </c>
      <c r="Q110" s="3">
        <f t="shared" ref="Q110:Q115" si="157">SUM(E110:P110)</f>
        <v>3893</v>
      </c>
    </row>
    <row r="111" spans="1:17">
      <c r="A111" s="19"/>
      <c r="B111" s="19"/>
      <c r="C111" s="17"/>
      <c r="D111" s="2" t="s">
        <v>7</v>
      </c>
      <c r="E111" s="3">
        <v>1671</v>
      </c>
      <c r="F111" s="3">
        <v>1116</v>
      </c>
      <c r="G111" s="3">
        <v>612</v>
      </c>
      <c r="H111" s="3">
        <v>598</v>
      </c>
      <c r="I111" s="3">
        <v>571</v>
      </c>
      <c r="J111" s="3">
        <v>755</v>
      </c>
      <c r="K111" s="3">
        <v>720</v>
      </c>
      <c r="L111" s="3">
        <v>651</v>
      </c>
      <c r="M111" s="3">
        <v>890</v>
      </c>
      <c r="N111" s="3">
        <v>0</v>
      </c>
      <c r="O111" s="3">
        <v>0</v>
      </c>
      <c r="P111" s="3">
        <v>0</v>
      </c>
      <c r="Q111" s="3">
        <f t="shared" si="157"/>
        <v>7584</v>
      </c>
    </row>
    <row r="112" spans="1:17">
      <c r="A112" s="19"/>
      <c r="B112" s="19"/>
      <c r="C112" s="18" t="s">
        <v>43</v>
      </c>
      <c r="D112" s="2" t="s">
        <v>1</v>
      </c>
      <c r="E112" s="6">
        <v>144993.26</v>
      </c>
      <c r="F112" s="6">
        <v>144993.26</v>
      </c>
      <c r="G112" s="6">
        <v>143307.29</v>
      </c>
      <c r="H112" s="6">
        <v>143307.29</v>
      </c>
      <c r="I112" s="6">
        <v>143307.29</v>
      </c>
      <c r="J112" s="6">
        <v>143307.29</v>
      </c>
      <c r="K112" s="6">
        <v>143307.29</v>
      </c>
      <c r="L112" s="6">
        <v>143307.29</v>
      </c>
      <c r="M112" s="6">
        <v>144993.26</v>
      </c>
      <c r="N112" s="6">
        <v>143307.29</v>
      </c>
      <c r="O112" s="6">
        <v>144993.26</v>
      </c>
      <c r="P112" s="6">
        <v>135245.81</v>
      </c>
      <c r="Q112" s="3">
        <f t="shared" si="157"/>
        <v>1718369.8800000004</v>
      </c>
    </row>
    <row r="113" spans="1:17">
      <c r="A113" s="19"/>
      <c r="B113" s="19"/>
      <c r="C113" s="19"/>
      <c r="D113" s="2" t="s">
        <v>44</v>
      </c>
      <c r="E113" s="6">
        <v>29292.63</v>
      </c>
      <c r="F113" s="6">
        <v>19563.48</v>
      </c>
      <c r="G113" s="6">
        <v>10728.36</v>
      </c>
      <c r="H113" s="6">
        <v>10482.94</v>
      </c>
      <c r="I113" s="6">
        <v>10009.629999999999</v>
      </c>
      <c r="J113" s="6">
        <v>13235.15</v>
      </c>
      <c r="K113" s="6">
        <v>12628.8</v>
      </c>
      <c r="L113" s="6">
        <v>11418.54</v>
      </c>
      <c r="M113" s="6">
        <v>15610.6</v>
      </c>
      <c r="N113" s="6">
        <v>22996.89</v>
      </c>
      <c r="O113" s="6">
        <v>18306.36</v>
      </c>
      <c r="P113" s="6">
        <v>32624.82</v>
      </c>
      <c r="Q113" s="3">
        <f t="shared" si="157"/>
        <v>206898.2</v>
      </c>
    </row>
    <row r="114" spans="1:17">
      <c r="A114" s="19"/>
      <c r="B114" s="19"/>
      <c r="C114" s="19"/>
      <c r="D114" s="2" t="s">
        <v>50</v>
      </c>
      <c r="E114" s="6">
        <v>1537.32</v>
      </c>
      <c r="F114" s="6">
        <v>770.04</v>
      </c>
      <c r="G114" s="6">
        <v>410.04</v>
      </c>
      <c r="H114" s="6">
        <v>418.6</v>
      </c>
      <c r="I114" s="6">
        <v>433.96</v>
      </c>
      <c r="J114" s="6">
        <v>475.65</v>
      </c>
      <c r="K114" s="6">
        <v>424.8</v>
      </c>
      <c r="L114" s="6">
        <v>911.4</v>
      </c>
      <c r="M114" s="6">
        <v>1966.9</v>
      </c>
      <c r="N114" s="6">
        <v>2543.1</v>
      </c>
      <c r="O114" s="6">
        <v>106.04</v>
      </c>
      <c r="P114" s="6">
        <v>309.24</v>
      </c>
      <c r="Q114" s="3">
        <f t="shared" si="157"/>
        <v>10307.09</v>
      </c>
    </row>
    <row r="115" spans="1:17">
      <c r="A115" s="19"/>
      <c r="B115" s="19"/>
      <c r="C115" s="19"/>
      <c r="D115" s="2" t="s">
        <v>51</v>
      </c>
      <c r="E115" s="6">
        <v>2339</v>
      </c>
      <c r="F115" s="6">
        <v>1562</v>
      </c>
      <c r="G115" s="6">
        <v>856</v>
      </c>
      <c r="H115" s="6">
        <v>837</v>
      </c>
      <c r="I115" s="6">
        <v>799</v>
      </c>
      <c r="J115" s="6">
        <v>1057</v>
      </c>
      <c r="K115" s="6">
        <v>2512</v>
      </c>
      <c r="L115" s="6">
        <v>2271</v>
      </c>
      <c r="M115" s="6">
        <v>3106</v>
      </c>
      <c r="N115" s="6">
        <v>4226</v>
      </c>
      <c r="O115" s="6">
        <v>3364</v>
      </c>
      <c r="P115" s="6">
        <v>5995</v>
      </c>
      <c r="Q115" s="3">
        <f t="shared" si="157"/>
        <v>28924</v>
      </c>
    </row>
    <row r="116" spans="1:17">
      <c r="A116" s="19"/>
      <c r="B116" s="19"/>
      <c r="C116" s="19"/>
      <c r="D116" s="2" t="s">
        <v>2</v>
      </c>
      <c r="E116" s="13">
        <f>ROUNDDOWN(SUM(E112:E115),0)</f>
        <v>178162</v>
      </c>
      <c r="F116" s="13">
        <f t="shared" ref="F116:P116" si="158">ROUNDDOWN(SUM(F112:F115),0)</f>
        <v>166888</v>
      </c>
      <c r="G116" s="13">
        <f t="shared" si="158"/>
        <v>155301</v>
      </c>
      <c r="H116" s="13">
        <f>ROUNDDOWN(SUM(H112:H115),0)</f>
        <v>155045</v>
      </c>
      <c r="I116" s="13">
        <f t="shared" si="158"/>
        <v>154549</v>
      </c>
      <c r="J116" s="13">
        <f t="shared" si="158"/>
        <v>158075</v>
      </c>
      <c r="K116" s="13">
        <f t="shared" si="158"/>
        <v>158872</v>
      </c>
      <c r="L116" s="13">
        <f t="shared" si="158"/>
        <v>157908</v>
      </c>
      <c r="M116" s="13">
        <f t="shared" si="158"/>
        <v>165676</v>
      </c>
      <c r="N116" s="13">
        <f t="shared" si="158"/>
        <v>173073</v>
      </c>
      <c r="O116" s="13">
        <f t="shared" si="158"/>
        <v>166769</v>
      </c>
      <c r="P116" s="13">
        <f t="shared" si="158"/>
        <v>174174</v>
      </c>
      <c r="Q116" s="7">
        <f>SUM(E116:P116)</f>
        <v>1964492</v>
      </c>
    </row>
    <row r="117" spans="1:17">
      <c r="A117" s="20"/>
      <c r="B117" s="20"/>
      <c r="C117" s="20"/>
      <c r="D117" s="2" t="s">
        <v>52</v>
      </c>
      <c r="E117" s="7">
        <f>ROUNDDOWN(E116-E115-E114,0)</f>
        <v>174285</v>
      </c>
      <c r="F117" s="7">
        <f t="shared" ref="F117" si="159">ROUNDDOWN(F116-F115-F114,0)</f>
        <v>164555</v>
      </c>
      <c r="G117" s="7">
        <f t="shared" ref="G117" si="160">ROUNDDOWN(G116-G115-G114,0)</f>
        <v>154034</v>
      </c>
      <c r="H117" s="7">
        <f t="shared" ref="H117" si="161">ROUNDDOWN(H116-H115-H114,0)</f>
        <v>153789</v>
      </c>
      <c r="I117" s="7">
        <f t="shared" ref="I117" si="162">ROUNDDOWN(I116-I115-I114,0)</f>
        <v>153316</v>
      </c>
      <c r="J117" s="7">
        <f t="shared" ref="J117" si="163">ROUNDDOWN(J116-J115-J114,0)</f>
        <v>156542</v>
      </c>
      <c r="K117" s="7">
        <f t="shared" ref="K117" si="164">ROUNDDOWN(K116-K115-K114,0)</f>
        <v>155935</v>
      </c>
      <c r="L117" s="7">
        <f t="shared" ref="L117" si="165">ROUNDDOWN(L116-L115-L114,0)</f>
        <v>154725</v>
      </c>
      <c r="M117" s="7">
        <f t="shared" ref="M117" si="166">ROUNDDOWN(M116-M115-M114,0)</f>
        <v>160603</v>
      </c>
      <c r="N117" s="7">
        <f t="shared" ref="N117" si="167">ROUNDDOWN(N116-N115-N114,0)</f>
        <v>166303</v>
      </c>
      <c r="O117" s="7">
        <f t="shared" ref="O117" si="168">ROUNDDOWN(O116-O115-O114,0)</f>
        <v>163298</v>
      </c>
      <c r="P117" s="7">
        <f t="shared" ref="P117" si="169">ROUNDDOWN(P116-P115-P114,0)</f>
        <v>167869</v>
      </c>
      <c r="Q117" s="7">
        <f>SUM(E117:P117)</f>
        <v>1925254</v>
      </c>
    </row>
    <row r="118" spans="1:17" ht="18.75" customHeight="1">
      <c r="A118" s="21" t="s">
        <v>33</v>
      </c>
      <c r="B118" s="21" t="s">
        <v>8</v>
      </c>
      <c r="C118" s="21" t="s">
        <v>42</v>
      </c>
      <c r="D118" s="8" t="s">
        <v>6</v>
      </c>
      <c r="E118" s="9">
        <v>68</v>
      </c>
      <c r="F118" s="9">
        <v>68</v>
      </c>
      <c r="G118" s="9">
        <v>70</v>
      </c>
      <c r="H118" s="9">
        <v>70</v>
      </c>
      <c r="I118" s="9">
        <v>70</v>
      </c>
      <c r="J118" s="9">
        <v>70</v>
      </c>
      <c r="K118" s="9">
        <v>70</v>
      </c>
      <c r="L118" s="9">
        <v>70</v>
      </c>
      <c r="M118" s="9">
        <v>70</v>
      </c>
      <c r="N118" s="9">
        <v>70</v>
      </c>
      <c r="O118" s="9">
        <v>70</v>
      </c>
      <c r="P118" s="9">
        <v>70</v>
      </c>
      <c r="Q118" s="10" t="s">
        <v>21</v>
      </c>
    </row>
    <row r="119" spans="1:17">
      <c r="A119" s="21"/>
      <c r="B119" s="21"/>
      <c r="C119" s="21"/>
      <c r="D119" s="8" t="s">
        <v>20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24404</v>
      </c>
      <c r="O119" s="9">
        <v>25379</v>
      </c>
      <c r="P119" s="9">
        <v>21303</v>
      </c>
      <c r="Q119" s="9">
        <f>SUM(E119:P119)</f>
        <v>71086</v>
      </c>
    </row>
    <row r="120" spans="1:17">
      <c r="A120" s="21"/>
      <c r="B120" s="21"/>
      <c r="C120" s="21"/>
      <c r="D120" s="8" t="s">
        <v>7</v>
      </c>
      <c r="E120" s="9">
        <v>12641</v>
      </c>
      <c r="F120" s="9">
        <v>14765</v>
      </c>
      <c r="G120" s="9">
        <v>20864</v>
      </c>
      <c r="H120" s="9">
        <v>23609</v>
      </c>
      <c r="I120" s="9">
        <v>19735</v>
      </c>
      <c r="J120" s="9">
        <v>19378</v>
      </c>
      <c r="K120" s="9">
        <v>12514</v>
      </c>
      <c r="L120" s="9">
        <v>11779</v>
      </c>
      <c r="M120" s="9">
        <v>13080</v>
      </c>
      <c r="N120" s="9">
        <v>0</v>
      </c>
      <c r="O120" s="9">
        <v>0</v>
      </c>
      <c r="P120" s="9">
        <v>0</v>
      </c>
      <c r="Q120" s="9">
        <f>SUM(E120:P120)</f>
        <v>148365</v>
      </c>
    </row>
    <row r="121" spans="1:17">
      <c r="A121" s="21"/>
      <c r="B121" s="21"/>
      <c r="C121" s="21" t="s">
        <v>43</v>
      </c>
      <c r="D121" s="8" t="s">
        <v>1</v>
      </c>
      <c r="E121" s="11">
        <v>123852.68</v>
      </c>
      <c r="F121" s="11">
        <v>123852.68</v>
      </c>
      <c r="G121" s="11">
        <v>127495.41</v>
      </c>
      <c r="H121" s="11">
        <v>127495.41</v>
      </c>
      <c r="I121" s="11">
        <v>127495.41</v>
      </c>
      <c r="J121" s="11">
        <v>127495.41</v>
      </c>
      <c r="K121" s="11">
        <v>127495.41</v>
      </c>
      <c r="L121" s="11">
        <v>127495.41</v>
      </c>
      <c r="M121" s="11">
        <v>127495.41</v>
      </c>
      <c r="N121" s="11">
        <v>127495.41</v>
      </c>
      <c r="O121" s="11">
        <v>127495.41</v>
      </c>
      <c r="P121" s="11">
        <v>127495.41</v>
      </c>
      <c r="Q121" s="9">
        <f t="shared" ref="Q121:Q125" si="170">SUM(E121:P121)</f>
        <v>1522659.46</v>
      </c>
    </row>
    <row r="122" spans="1:17">
      <c r="A122" s="21"/>
      <c r="B122" s="21"/>
      <c r="C122" s="21"/>
      <c r="D122" s="8" t="s">
        <v>44</v>
      </c>
      <c r="E122" s="11">
        <v>157254.04</v>
      </c>
      <c r="F122" s="11">
        <v>183676.6</v>
      </c>
      <c r="G122" s="11">
        <v>259548.16</v>
      </c>
      <c r="H122" s="11">
        <v>293695.96000000002</v>
      </c>
      <c r="I122" s="11">
        <v>245503.4</v>
      </c>
      <c r="J122" s="11">
        <v>241062.32</v>
      </c>
      <c r="K122" s="11">
        <v>155799.29999999999</v>
      </c>
      <c r="L122" s="11">
        <v>146648.54999999999</v>
      </c>
      <c r="M122" s="11">
        <v>162846</v>
      </c>
      <c r="N122" s="11">
        <v>386803.4</v>
      </c>
      <c r="O122" s="11">
        <v>402257.15</v>
      </c>
      <c r="P122" s="11">
        <v>337652.55</v>
      </c>
      <c r="Q122" s="9">
        <f t="shared" si="170"/>
        <v>2972747.4299999997</v>
      </c>
    </row>
    <row r="123" spans="1:17">
      <c r="A123" s="21"/>
      <c r="B123" s="21"/>
      <c r="C123" s="21"/>
      <c r="D123" s="8" t="s">
        <v>50</v>
      </c>
      <c r="E123" s="11">
        <v>11629.72</v>
      </c>
      <c r="F123" s="11">
        <v>10187.85</v>
      </c>
      <c r="G123" s="11">
        <v>13978.88</v>
      </c>
      <c r="H123" s="11">
        <v>16526.3</v>
      </c>
      <c r="I123" s="11">
        <v>14998.6</v>
      </c>
      <c r="J123" s="11">
        <v>12208.14</v>
      </c>
      <c r="K123" s="11">
        <v>7383.26</v>
      </c>
      <c r="L123" s="11">
        <v>16490.599999999999</v>
      </c>
      <c r="M123" s="11">
        <v>28906.799999999999</v>
      </c>
      <c r="N123" s="11">
        <v>-6589.08</v>
      </c>
      <c r="O123" s="11">
        <v>-57356.54</v>
      </c>
      <c r="P123" s="11">
        <v>-47505.69</v>
      </c>
      <c r="Q123" s="9">
        <f t="shared" si="170"/>
        <v>20858.839999999997</v>
      </c>
    </row>
    <row r="124" spans="1:17">
      <c r="A124" s="21"/>
      <c r="B124" s="21"/>
      <c r="C124" s="21"/>
      <c r="D124" s="8" t="s">
        <v>49</v>
      </c>
      <c r="E124" s="11">
        <v>-3009.6</v>
      </c>
      <c r="F124" s="11">
        <v>-3009.6</v>
      </c>
      <c r="G124" s="11">
        <v>-3009.6</v>
      </c>
      <c r="H124" s="11">
        <v>-3009.6</v>
      </c>
      <c r="I124" s="11">
        <v>-3009.6</v>
      </c>
      <c r="J124" s="11">
        <v>-3009.6</v>
      </c>
      <c r="K124" s="11">
        <v>-3009.6</v>
      </c>
      <c r="L124" s="11">
        <v>-3009.6</v>
      </c>
      <c r="M124" s="11">
        <v>-3009.6</v>
      </c>
      <c r="N124" s="11">
        <v>-3009.6</v>
      </c>
      <c r="O124" s="11">
        <v>-3009.6</v>
      </c>
      <c r="P124" s="11">
        <v>-3009.6</v>
      </c>
      <c r="Q124" s="9">
        <f t="shared" si="170"/>
        <v>-36115.19999999999</v>
      </c>
    </row>
    <row r="125" spans="1:17">
      <c r="A125" s="21"/>
      <c r="B125" s="21"/>
      <c r="C125" s="21"/>
      <c r="D125" s="8" t="s">
        <v>51</v>
      </c>
      <c r="E125" s="11">
        <v>17697</v>
      </c>
      <c r="F125" s="11">
        <v>20671</v>
      </c>
      <c r="G125" s="11">
        <v>29209</v>
      </c>
      <c r="H125" s="11">
        <v>33052</v>
      </c>
      <c r="I125" s="11">
        <v>27629</v>
      </c>
      <c r="J125" s="11">
        <v>27129</v>
      </c>
      <c r="K125" s="11">
        <v>43673</v>
      </c>
      <c r="L125" s="11">
        <v>41108</v>
      </c>
      <c r="M125" s="11">
        <v>45649</v>
      </c>
      <c r="N125" s="11">
        <v>85169</v>
      </c>
      <c r="O125" s="11">
        <v>88572</v>
      </c>
      <c r="P125" s="11">
        <v>74347</v>
      </c>
      <c r="Q125" s="9">
        <f t="shared" si="170"/>
        <v>533905</v>
      </c>
    </row>
    <row r="126" spans="1:17">
      <c r="A126" s="21"/>
      <c r="B126" s="21"/>
      <c r="C126" s="21"/>
      <c r="D126" s="8" t="s">
        <v>2</v>
      </c>
      <c r="E126" s="12">
        <f>ROUNDDOWN(SUM(E121:E125),0)</f>
        <v>307423</v>
      </c>
      <c r="F126" s="12">
        <f t="shared" ref="F126:P126" si="171">ROUNDDOWN(SUM(F121:F125),0)</f>
        <v>335378</v>
      </c>
      <c r="G126" s="12">
        <f t="shared" si="171"/>
        <v>427221</v>
      </c>
      <c r="H126" s="12">
        <f t="shared" si="171"/>
        <v>467760</v>
      </c>
      <c r="I126" s="12">
        <f t="shared" si="171"/>
        <v>412616</v>
      </c>
      <c r="J126" s="12">
        <f t="shared" si="171"/>
        <v>404885</v>
      </c>
      <c r="K126" s="12">
        <f t="shared" si="171"/>
        <v>331341</v>
      </c>
      <c r="L126" s="12">
        <f t="shared" si="171"/>
        <v>328732</v>
      </c>
      <c r="M126" s="12">
        <f t="shared" si="171"/>
        <v>361887</v>
      </c>
      <c r="N126" s="12">
        <f t="shared" si="171"/>
        <v>589869</v>
      </c>
      <c r="O126" s="12">
        <f t="shared" si="171"/>
        <v>557958</v>
      </c>
      <c r="P126" s="12">
        <f t="shared" si="171"/>
        <v>488979</v>
      </c>
      <c r="Q126" s="12">
        <f>SUM(E126:P126)</f>
        <v>5014049</v>
      </c>
    </row>
    <row r="127" spans="1:17">
      <c r="A127" s="21"/>
      <c r="B127" s="21"/>
      <c r="C127" s="21"/>
      <c r="D127" s="8" t="s">
        <v>52</v>
      </c>
      <c r="E127" s="12">
        <f>ROUNDDOWN(E126-E125-E123,0)</f>
        <v>278096</v>
      </c>
      <c r="F127" s="12">
        <f t="shared" ref="F127:P127" si="172">ROUNDDOWN(F126-F125-F123,0)</f>
        <v>304519</v>
      </c>
      <c r="G127" s="12">
        <f t="shared" si="172"/>
        <v>384033</v>
      </c>
      <c r="H127" s="12">
        <f t="shared" si="172"/>
        <v>418181</v>
      </c>
      <c r="I127" s="12">
        <f t="shared" si="172"/>
        <v>369988</v>
      </c>
      <c r="J127" s="12">
        <f t="shared" si="172"/>
        <v>365547</v>
      </c>
      <c r="K127" s="12">
        <f t="shared" si="172"/>
        <v>280284</v>
      </c>
      <c r="L127" s="12">
        <f t="shared" si="172"/>
        <v>271133</v>
      </c>
      <c r="M127" s="12">
        <f t="shared" si="172"/>
        <v>287331</v>
      </c>
      <c r="N127" s="12">
        <f t="shared" si="172"/>
        <v>511289</v>
      </c>
      <c r="O127" s="12">
        <f t="shared" si="172"/>
        <v>526742</v>
      </c>
      <c r="P127" s="12">
        <f t="shared" si="172"/>
        <v>462137</v>
      </c>
      <c r="Q127" s="12">
        <f>SUM(E127:P127)</f>
        <v>4459280</v>
      </c>
    </row>
  </sheetData>
  <mergeCells count="48">
    <mergeCell ref="C118:C120"/>
    <mergeCell ref="A100:A108"/>
    <mergeCell ref="B100:B108"/>
    <mergeCell ref="C103:C108"/>
    <mergeCell ref="A109:A117"/>
    <mergeCell ref="B109:B117"/>
    <mergeCell ref="C112:C117"/>
    <mergeCell ref="A118:A127"/>
    <mergeCell ref="B118:B127"/>
    <mergeCell ref="C121:C127"/>
    <mergeCell ref="C100:C102"/>
    <mergeCell ref="C109:C111"/>
    <mergeCell ref="C82:C84"/>
    <mergeCell ref="C91:C93"/>
    <mergeCell ref="A82:A90"/>
    <mergeCell ref="B82:B90"/>
    <mergeCell ref="C85:C90"/>
    <mergeCell ref="A91:A99"/>
    <mergeCell ref="B91:B99"/>
    <mergeCell ref="C94:C99"/>
    <mergeCell ref="C76:C81"/>
    <mergeCell ref="B73:B81"/>
    <mergeCell ref="A73:A81"/>
    <mergeCell ref="C50:C52"/>
    <mergeCell ref="C44:C49"/>
    <mergeCell ref="B41:B49"/>
    <mergeCell ref="A41:A49"/>
    <mergeCell ref="A50:A58"/>
    <mergeCell ref="B50:B58"/>
    <mergeCell ref="C53:C58"/>
    <mergeCell ref="C59:C63"/>
    <mergeCell ref="C73:C75"/>
    <mergeCell ref="A59:A72"/>
    <mergeCell ref="B59:B72"/>
    <mergeCell ref="C64:C72"/>
    <mergeCell ref="C27:C31"/>
    <mergeCell ref="C41:C43"/>
    <mergeCell ref="A27:A40"/>
    <mergeCell ref="B27:B40"/>
    <mergeCell ref="C32:C40"/>
    <mergeCell ref="C13:C17"/>
    <mergeCell ref="C4:C6"/>
    <mergeCell ref="A4:A12"/>
    <mergeCell ref="B4:B12"/>
    <mergeCell ref="C7:C12"/>
    <mergeCell ref="A13:A26"/>
    <mergeCell ref="B13:B26"/>
    <mergeCell ref="C18:C26"/>
  </mergeCells>
  <phoneticPr fontId="1"/>
  <pageMargins left="0.70866141732283472" right="0.24" top="0.74803149606299213" bottom="0.28000000000000003" header="0.31496062992125984" footer="0.31496062992125984"/>
  <pageSetup paperSize="9" scale="59" fitToHeight="0" orientation="landscape" r:id="rId1"/>
  <rowBreaks count="2" manualBreakCount="2">
    <brk id="58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soumuka06</dc:creator>
  <cp:lastModifiedBy>soumuka06</cp:lastModifiedBy>
  <cp:lastPrinted>2025-03-05T01:52:36Z</cp:lastPrinted>
  <dcterms:created xsi:type="dcterms:W3CDTF">2024-12-26T06:27:09Z</dcterms:created>
  <dcterms:modified xsi:type="dcterms:W3CDTF">2025-03-06T07:13:07Z</dcterms:modified>
</cp:coreProperties>
</file>