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課内共有（N)\総務課\（財政）\01財政関係\09財政一般各種調査\【財政状況資料集】_423831_小値賀町_2015\R1財政状況資料集（R2年度作成）\"/>
    </mc:Choice>
  </mc:AlternateContent>
  <bookViews>
    <workbookView xWindow="0" yWindow="0" windowWidth="15360" windowHeight="7635" firstSheet="10" activeTab="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<sst xmlns="http://schemas.openxmlformats.org/spreadsheetml/2006/main" count="1155" uniqueCount="628">
  <si>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</si>
  <si>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</si>
  <si>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</si>
  <si>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</si>
  <si>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</si>
  <si>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</si>
  <si>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</si>
  <si>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</si>
  <si>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</si>
  <si>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</si>
  <si>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</si>
  <si>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</si>
  <si>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</si>
  <si>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</si>
  <si>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</si>
  <si>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</si>
  <si>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</si>
  <si>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</si>
  <si>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</si>
  <si>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</si>
  <si>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</si>
  <si>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</si>
  <si>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</si>
  <si>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</si>
  <si>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</si>
  <si>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</si>
  <si>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</si>
  <si>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</si>
  <si>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</si>
  <si>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</si>
  <si>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</si>
  <si>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</si>
  <si>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</si>
  <si>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</si>
  <si>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</si>
  <si>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</si>
  <si>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</si>
  <si>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</si>
  <si>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</si>
  <si>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</si>
  <si>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</si>
  <si>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</si>
  <si>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</si>
  <si>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</si>
  <si>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</si>
  <si>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</si>
  <si>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</si>
  <si>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</si>
  <si>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</si>
  <si>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</si>
  <si>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</si>
  <si>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</si>
  <si>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</si>
  <si>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</si>
  <si>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</si>
  <si>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</si>
  <si>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</si>
  <si>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</si>
  <si>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</si>
  <si>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</si>
  <si>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</si>
  <si>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</si>
  <si>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</si>
  <si>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</si>
  <si>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</si>
  <si>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</si>
  <si>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</si>
  <si>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</si>
  <si>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</si>
  <si>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</si>
  <si>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</si>
  <si>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</si>
  <si>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</si>
  <si>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</si>
  <si>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</si>
  <si>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</si>
  <si>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</si>
  <si>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</si>
  <si>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</si>
  <si>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</si>
  <si>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</si>
  <si>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</si>
  <si>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</si>
  <si>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</si>
  <si>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</si>
  <si>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</si>
  <si>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</si>
  <si>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</si>
  <si>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</si>
  <si>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</si>
  <si>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</si>
  <si>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</si>
  <si>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</si>
  <si>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</si>
  <si>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</si>
  <si>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</si>
  <si>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</si>
  <si>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</si>
  <si>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小値賀町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</si>
  <si>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</si>
  <si>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</si>
  <si>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</si>
  <si>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</si>
  <si>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</si>
  <si>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</si>
  <si>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</si>
  <si>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</si>
  <si>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</si>
  <si>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</si>
  <si>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</si>
  <si>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</si>
  <si>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</si>
  <si>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</si>
  <si>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</si>
  <si>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</si>
  <si>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</si>
  <si>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</si>
  <si>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</si>
  <si>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</si>
  <si>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</si>
  <si>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</si>
  <si>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</si>
  <si>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</si>
  <si>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</si>
  <si>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</si>
  <si>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</si>
  <si>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</si>
  <si>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</si>
  <si>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</si>
  <si>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</si>
  <si>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</si>
  <si>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</si>
  <si>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</si>
  <si>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</si>
  <si>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</si>
  <si>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</si>
  <si>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</si>
  <si>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</si>
  <si>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</si>
  <si>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</si>
  <si>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</si>
  <si>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</si>
  <si>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</si>
  <si>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</si>
  <si>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</si>
  <si>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</si>
  <si>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</si>
  <si>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</si>
  <si>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</si>
  <si>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</si>
  <si>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</si>
  <si>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</si>
  <si>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-3.4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</si>
  <si>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</si>
  <si>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</si>
  <si>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</si>
  <si>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</si>
  <si>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</si>
  <si>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</si>
  <si>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</si>
  <si>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</si>
  <si>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</si>
  <si>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</si>
  <si>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</si>
  <si>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</si>
  <si>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</si>
  <si>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</si>
  <si>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</si>
  <si>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</si>
  <si>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</si>
  <si>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</si>
  <si>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</si>
  <si>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</si>
  <si>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</si>
  <si>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</si>
  <si>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</si>
  <si>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</si>
  <si>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</si>
  <si>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</si>
  <si>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</si>
  <si>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</si>
  <si>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</si>
  <si>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</si>
  <si>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</si>
  <si>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</si>
  <si>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</si>
  <si>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</si>
  <si>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</si>
  <si>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</si>
  <si>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</si>
  <si>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</si>
  <si>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</si>
  <si>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</si>
  <si>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</si>
  <si>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</si>
  <si>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</si>
  <si>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</si>
  <si>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</si>
  <si>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</si>
  <si>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</si>
  <si>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</si>
  <si>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</si>
  <si>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</si>
  <si>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</si>
  <si>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</si>
  <si>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</si>
  <si>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</si>
  <si>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</si>
  <si>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</si>
  <si>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</si>
  <si>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</si>
  <si>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長崎県小値賀町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</si>
  <si>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</si>
  <si>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</si>
  <si>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</si>
  <si>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</si>
  <si>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</si>
  <si>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</si>
  <si>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</si>
  <si>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</si>
  <si>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</si>
  <si>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</si>
  <si>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</si>
  <si>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</si>
  <si>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</si>
  <si>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</si>
  <si>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</si>
  <si>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</si>
  <si>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</si>
  <si>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</si>
  <si>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</si>
  <si>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</si>
  <si>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</si>
  <si>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</si>
  <si>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</si>
  <si>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</si>
  <si>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</si>
  <si>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</si>
  <si>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</si>
  <si>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</si>
  <si>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</si>
  <si>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</si>
  <si>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</si>
  <si>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</si>
  <si>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</si>
  <si>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</si>
  <si>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</si>
  <si>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</si>
  <si>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</si>
  <si>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</si>
  <si>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</si>
  <si>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</si>
  <si>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</si>
  <si>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</si>
  <si>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</si>
  <si>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</si>
  <si>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</si>
  <si>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</si>
  <si>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</si>
  <si>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</si>
  <si>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</si>
  <si>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</si>
  <si>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</si>
  <si>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</si>
  <si>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</si>
  <si>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</si>
  <si>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</si>
  <si>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</si>
  <si>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</si>
  <si>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</si>
  <si>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</si>
  <si>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</si>
  <si>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</si>
  <si>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</si>
  <si>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</si>
  <si>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</si>
  <si>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</si>
  <si>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</si>
  <si>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</si>
  <si>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</si>
  <si>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</si>
  <si>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</si>
  <si>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</si>
  <si>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</si>
  <si>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</si>
  <si>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</si>
  <si>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</si>
  <si>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</si>
  <si>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</si>
  <si>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</si>
  <si>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</si>
  <si>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</si>
  <si>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</si>
  <si>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</si>
  <si>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</si>
  <si>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</si>
  <si>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</si>
  <si>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</si>
  <si>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</si>
  <si>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</si>
  <si>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</si>
  <si>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</si>
  <si>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</si>
  <si>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</si>
  <si>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</si>
  <si>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</si>
  <si>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</si>
  <si>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</si>
  <si>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</si>
  <si>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</si>
  <si>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</si>
  <si>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</si>
  <si>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</si>
  <si>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</si>
  <si>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</si>
  <si>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</si>
  <si>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</si>
  <si>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</si>
  <si>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</si>
  <si>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</si>
  <si>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</si>
  <si>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</si>
  <si>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</si>
  <si>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</si>
  <si>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</si>
  <si>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</si>
  <si>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</si>
  <si>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</si>
  <si>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</si>
  <si>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</si>
  <si>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</si>
  <si>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</si>
  <si>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</si>
  <si>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</si>
  <si>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</si>
  <si>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</si>
  <si>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</si>
  <si>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</si>
  <si>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</si>
  <si>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</si>
  <si>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</si>
  <si>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</si>
  <si>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</si>
  <si>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</si>
  <si>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</si>
  <si>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</si>
  <si>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</si>
  <si>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</si>
  <si>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</si>
  <si>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</si>
  <si>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</si>
  <si>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</si>
  <si>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</si>
  <si>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</si>
  <si>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</si>
  <si>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</si>
  <si>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</si>
  <si>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</si>
  <si>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</si>
  <si>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</si>
  <si>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</si>
  <si>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</si>
  <si>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</si>
  <si>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</si>
  <si>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</si>
  <si>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長崎県小値賀町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</si>
  <si>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</si>
  <si>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</si>
  <si>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</si>
  <si>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</si>
  <si>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</si>
  <si>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</si>
  <si>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</si>
  <si>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</si>
  <si>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</si>
  <si>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</si>
  <si>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</si>
  <si>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</si>
  <si>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</si>
  <si>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</si>
  <si>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</si>
  <si>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</si>
  <si>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</si>
  <si>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</si>
  <si>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</si>
  <si>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</si>
  <si>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</si>
  <si>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</si>
  <si>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</si>
  <si>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</si>
  <si>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</si>
  <si>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</si>
  <si>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</si>
  <si>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</si>
  <si>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</si>
  <si>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</si>
  <si>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</si>
  <si>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</si>
  <si>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</si>
  <si>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</si>
  <si>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</si>
  <si>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国民健康保険診療所</t>
    <phoneticPr fontId="5"/>
  </si>
  <si>
    <t>小値賀町介護保険事業</t>
    <phoneticPr fontId="5"/>
  </si>
  <si>
    <t>小値賀町後期高齢者医療事業</t>
    <phoneticPr fontId="5"/>
  </si>
  <si>
    <t>小値賀町簡易水道事業</t>
    <phoneticPr fontId="5"/>
  </si>
  <si>
    <t>法非適用企業</t>
    <phoneticPr fontId="5"/>
  </si>
  <si>
    <t>小値賀町渡船事業</t>
    <phoneticPr fontId="5"/>
  </si>
  <si>
    <t>法非適用企業</t>
    <phoneticPr fontId="5"/>
  </si>
  <si>
    <t>小値賀町下水道事業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</si>
  <si>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</si>
  <si>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</si>
  <si>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</si>
  <si>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</si>
  <si>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</si>
  <si>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</si>
  <si>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</si>
  <si>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</si>
  <si>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</si>
  <si>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</si>
  <si>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</si>
  <si>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</si>
  <si>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</si>
  <si>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</si>
  <si>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</si>
  <si>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</si>
  <si>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</si>
  <si>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</si>
  <si>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</si>
  <si>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</si>
  <si>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</si>
  <si>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</si>
  <si>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</si>
  <si>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</si>
  <si>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</si>
  <si>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</si>
  <si>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</si>
  <si>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</si>
  <si>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</si>
  <si>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</si>
  <si>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</si>
  <si>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</si>
  <si>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</si>
  <si>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</si>
  <si>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</si>
  <si>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</si>
  <si>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</si>
  <si>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</si>
  <si>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</si>
  <si>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</si>
  <si>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</si>
  <si>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</si>
  <si>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</si>
  <si>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</si>
  <si>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</si>
  <si>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</si>
  <si>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</si>
  <si>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</si>
  <si>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</si>
  <si>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</si>
  <si>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</si>
  <si>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</si>
  <si>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</si>
  <si>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</si>
  <si>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</si>
  <si>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</si>
  <si>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</si>
  <si>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</si>
  <si>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小値賀町下水道事業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</si>
  <si>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</si>
  <si>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</si>
  <si>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小値賀町簡易水道事業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</si>
  <si>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</si>
  <si>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国民健康保険診療所</t>
    <phoneticPr fontId="5"/>
  </si>
  <si>
    <t>(Ｆ)</t>
    <phoneticPr fontId="5"/>
  </si>
  <si>
    <t>小値賀町渡船事業</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</si>
  <si>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</si>
  <si>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</si>
  <si>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</si>
  <si>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</si>
  <si>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</si>
  <si>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</si>
  <si>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</si>
  <si>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</si>
  <si>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</si>
  <si>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</si>
  <si>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</si>
  <si>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</si>
  <si>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</si>
  <si>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</si>
  <si>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</si>
  <si>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</si>
  <si>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</si>
  <si>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</si>
  <si>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</si>
  <si>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</si>
  <si>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</si>
  <si>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</si>
  <si>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</si>
  <si>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</si>
  <si>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</si>
  <si>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</si>
  <si>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</si>
  <si>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</si>
  <si>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</si>
  <si>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</si>
  <si>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</si>
  <si>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</si>
  <si>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</si>
  <si>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</si>
  <si>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</si>
  <si>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</si>
  <si>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</si>
  <si>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</si>
  <si>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</si>
  <si>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</si>
  <si>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</si>
  <si>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</si>
  <si>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</si>
  <si>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</si>
  <si>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</si>
  <si>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</si>
  <si>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</si>
  <si>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</si>
  <si>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</si>
  <si>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</si>
  <si>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</si>
  <si>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</si>
  <si>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</si>
  <si>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</si>
  <si>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</si>
  <si>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</si>
  <si>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</si>
  <si>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</si>
  <si>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</si>
  <si>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</si>
  <si>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</si>
  <si>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</si>
  <si>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</si>
  <si>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</si>
  <si>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</si>
  <si>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</si>
  <si>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</si>
  <si>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</si>
  <si>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</si>
  <si>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</si>
  <si>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</si>
  <si>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</si>
  <si>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</si>
  <si>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</si>
  <si>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</si>
  <si>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</si>
  <si>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</si>
  <si>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</si>
  <si>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</si>
  <si>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</si>
  <si>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</si>
  <si>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</si>
  <si>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</si>
  <si>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</si>
  <si>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</si>
  <si>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</si>
  <si>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</si>
  <si>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</si>
  <si>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</si>
  <si>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1.97</t>
  </si>
  <si>
    <t>一般会計</t>
  </si>
  <si>
    <t>国民健康保険診療所</t>
  </si>
  <si>
    <t>国民健康保険事業</t>
  </si>
  <si>
    <t>小値賀町下水道事業</t>
  </si>
  <si>
    <t>小値賀町渡船事業</t>
  </si>
  <si>
    <t>小値賀町介護保険事業</t>
  </si>
  <si>
    <t>小値賀町簡易水道事業</t>
  </si>
  <si>
    <t>小値賀町後期高齢者医療事業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</si>
  <si>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</si>
  <si>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</si>
  <si>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</si>
  <si>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</si>
  <si>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</si>
  <si>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</si>
  <si>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</si>
  <si>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</si>
  <si>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</si>
  <si>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</si>
  <si>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</si>
  <si>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</si>
  <si>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</si>
  <si>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長崎県後期高齢者医療広域連合（普通会計）</t>
  </si>
  <si>
    <t>長崎県市町村総合事務組合（一般会計）</t>
  </si>
  <si>
    <t>長崎県市町村総合事務組合（市町村会館管理事業特別会計）</t>
  </si>
  <si>
    <t>長崎県市町村総合事務組合（市町村会館馬町別館管理事業特別会計）</t>
  </si>
  <si>
    <t>長崎県市町村総合事務組合（行政不服審査会事業特別会計）</t>
  </si>
  <si>
    <t>長崎県市町村総合事務組合（交通災害共済事業特別会計）</t>
  </si>
  <si>
    <t>長崎県後期高齢者医療広域連合（後期高齢者医療事業会計）</t>
    <rPh sb="15" eb="17">
      <t>コウキ</t>
    </rPh>
    <rPh sb="17" eb="20">
      <t>コウレイシャ</t>
    </rPh>
    <rPh sb="20" eb="22">
      <t>イリョウ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</si>
  <si>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</si>
  <si>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</si>
  <si>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</si>
  <si>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</si>
  <si>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</si>
  <si>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</si>
  <si>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</si>
  <si>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</si>
  <si>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</si>
  <si>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小値賀交通</t>
  </si>
  <si>
    <t>小値賀町担い手公社</t>
  </si>
  <si>
    <t>-</t>
    <phoneticPr fontId="2"/>
  </si>
  <si>
    <t>-</t>
    <phoneticPr fontId="2"/>
  </si>
  <si>
    <t>振興基金</t>
    <phoneticPr fontId="2"/>
  </si>
  <si>
    <t>医療施設建設基金</t>
  </si>
  <si>
    <t>社会体育施設整備基金</t>
  </si>
  <si>
    <t>公民館建設基金</t>
  </si>
  <si>
    <t>まちづくり担い手育成基金</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</si>
  <si>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</si>
  <si>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</si>
  <si>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</si>
  <si>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</si>
  <si>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将来負担比率は、0.0％未満を堅持している。
　有形固定資産減価償却率は類似団体を上回っている。主な要因としては、道路の有形固定資産減価償却率が99.0％であること、消防施設の有形固定資産減価償却率が81.5％であることなどが挙げられる。公共施設等総合管理計画及び令和２年度に策定した個別施設計画に基づき、老朽化対策に積極的に取り組んでいく。</t>
    <rPh sb="1" eb="3">
      <t>ショウライ</t>
    </rPh>
    <rPh sb="3" eb="5">
      <t>フタン</t>
    </rPh>
    <rPh sb="5" eb="7">
      <t>ヒリツ</t>
    </rPh>
    <rPh sb="13" eb="15">
      <t>ミマン</t>
    </rPh>
    <rPh sb="16" eb="18">
      <t>ケンジ</t>
    </rPh>
    <rPh sb="25" eb="27">
      <t>ユウケイ</t>
    </rPh>
    <rPh sb="27" eb="29">
      <t>コテイ</t>
    </rPh>
    <rPh sb="29" eb="31">
      <t>シサン</t>
    </rPh>
    <rPh sb="31" eb="33">
      <t>ゲンカ</t>
    </rPh>
    <rPh sb="33" eb="35">
      <t>ショウキャク</t>
    </rPh>
    <rPh sb="35" eb="36">
      <t>リツ</t>
    </rPh>
    <rPh sb="37" eb="39">
      <t>ルイジ</t>
    </rPh>
    <rPh sb="39" eb="41">
      <t>ダンタイ</t>
    </rPh>
    <rPh sb="42" eb="44">
      <t>ウワマワ</t>
    </rPh>
    <rPh sb="49" eb="50">
      <t>オモ</t>
    </rPh>
    <rPh sb="51" eb="53">
      <t>ヨウイン</t>
    </rPh>
    <rPh sb="58" eb="60">
      <t>ドウロ</t>
    </rPh>
    <rPh sb="61" eb="63">
      <t>ユウケイ</t>
    </rPh>
    <rPh sb="63" eb="65">
      <t>コテイ</t>
    </rPh>
    <rPh sb="65" eb="67">
      <t>シサン</t>
    </rPh>
    <rPh sb="67" eb="69">
      <t>ゲンカ</t>
    </rPh>
    <rPh sb="69" eb="71">
      <t>ショウキャク</t>
    </rPh>
    <rPh sb="71" eb="72">
      <t>リツ</t>
    </rPh>
    <rPh sb="84" eb="86">
      <t>ショウボウ</t>
    </rPh>
    <rPh sb="86" eb="88">
      <t>シセツ</t>
    </rPh>
    <rPh sb="89" eb="91">
      <t>ユウケイ</t>
    </rPh>
    <rPh sb="91" eb="93">
      <t>コテイ</t>
    </rPh>
    <rPh sb="93" eb="95">
      <t>シサン</t>
    </rPh>
    <rPh sb="95" eb="97">
      <t>ゲンカ</t>
    </rPh>
    <rPh sb="97" eb="99">
      <t>ショウキャク</t>
    </rPh>
    <rPh sb="99" eb="100">
      <t>リツ</t>
    </rPh>
    <rPh sb="114" eb="115">
      <t>ア</t>
    </rPh>
    <rPh sb="120" eb="122">
      <t>コウキョウ</t>
    </rPh>
    <rPh sb="122" eb="124">
      <t>シセツ</t>
    </rPh>
    <rPh sb="124" eb="125">
      <t>トウ</t>
    </rPh>
    <rPh sb="125" eb="127">
      <t>ソウゴウ</t>
    </rPh>
    <rPh sb="127" eb="129">
      <t>カンリ</t>
    </rPh>
    <rPh sb="129" eb="131">
      <t>ケイカク</t>
    </rPh>
    <rPh sb="131" eb="132">
      <t>オヨ</t>
    </rPh>
    <rPh sb="133" eb="135">
      <t>レイワ</t>
    </rPh>
    <rPh sb="136" eb="138">
      <t>ネンド</t>
    </rPh>
    <rPh sb="139" eb="141">
      <t>サクテイ</t>
    </rPh>
    <rPh sb="143" eb="145">
      <t>コベツ</t>
    </rPh>
    <rPh sb="145" eb="147">
      <t>シセツ</t>
    </rPh>
    <rPh sb="147" eb="149">
      <t>ケイカク</t>
    </rPh>
    <rPh sb="150" eb="151">
      <t>モト</t>
    </rPh>
    <rPh sb="154" eb="157">
      <t>ロウキュウカ</t>
    </rPh>
    <rPh sb="157" eb="159">
      <t>タイサク</t>
    </rPh>
    <rPh sb="160" eb="163">
      <t>セッキョクテキ</t>
    </rPh>
    <rPh sb="164" eb="165">
      <t>ト</t>
    </rPh>
    <rPh sb="166" eb="167">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</si>
  <si>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</si>
  <si>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</si>
  <si>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</si>
  <si>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</si>
  <si>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</si>
  <si>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</si>
  <si>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将来負担比率は、0.0％未満を堅持している。
　実質公債費費比率は、平成２７年度までは類似団体内平均値を上回っているものの、値自体は年々低下しており、平成２８年度以降は類似団体内平均値を下回っている。今後は、平成２３年度から平成２４年度に実施した小値賀町小中学校校舎建設事業（借入額：413,200千円）をはじめとしたハード事業や平成３０年度から令和４年度にかけて建設予定の診療所建設事業に係る地方債の償還により、実質公債費比率が上昇していくことが考えられるため、これまで以上に公債費の適正化に取り組んでいく必要がある。</t>
    <rPh sb="170" eb="171">
      <t>ネン</t>
    </rPh>
    <rPh sb="171" eb="172">
      <t>ド</t>
    </rPh>
    <rPh sb="174" eb="176">
      <t>レイワ</t>
    </rPh>
    <rPh sb="177" eb="179">
      <t>ネンド</t>
    </rPh>
    <rPh sb="183" eb="185">
      <t>ケンセツ</t>
    </rPh>
    <rPh sb="185" eb="187">
      <t>ヨテイ</t>
    </rPh>
    <rPh sb="188" eb="191">
      <t>シンリョウショ</t>
    </rPh>
    <rPh sb="191" eb="193">
      <t>ケンセツ</t>
    </rPh>
    <rPh sb="193" eb="195">
      <t>ジギョウ</t>
    </rPh>
    <phoneticPr fontId="5"/>
  </si>
  <si>
    <t>将来負担比率</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</si>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</sst>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78B8-45CC-8174-43C82D5503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118742</c:v>
                </c:pt>
                <c:pt idx="1">
                  <c:v>362597</c:v>
                </c:pt>
                <c:pt idx="2">
                  <c:v>151863</c:v>
                </c:pt>
                <c:pt idx="3">
                  <c:v>295764</c:v>
                </c:pt>
                <c:pt idx="4">
                  <c:v>451184</c:v>
                </c:pt>
              </c:numCache>
            </c:numRef>
          </c:val>
          <c:smooth val="0"/>
          <c:extLst>
            <c:ext xmlns:c16="http://schemas.microsoft.com/office/drawing/2014/chart" uri="{C3380CC4-5D6E-409C-BE32-E72D297353CC}">
              <c16:uniqueId val="{00000001-78B8-45CC-8174-43C82D5503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5.49</c:v>
                </c:pt>
                <c:pt idx="1">
                  <c:v>5.97</c:v>
                </c:pt>
                <c:pt idx="2">
                  <c:v>5.1100000000000003</c:v>
                </c:pt>
                <c:pt idx="3">
                  <c:v>6.32</c:v>
                </c:pt>
                <c:pt idx="4">
                  <c:v>4.38</c:v>
                </c:pt>
              </c:numCache>
            </c:numRef>
          </c:val>
          <c:extLst>
            <c:ext xmlns:c16="http://schemas.microsoft.com/office/drawing/2014/chart" uri="{C3380CC4-5D6E-409C-BE32-E72D297353CC}">
              <c16:uniqueId val="{00000000-DCB4-412F-83BE-72F1D0BC79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9.74</c:v>
                </c:pt>
                <c:pt idx="1">
                  <c:v>9.7899999999999991</c:v>
                </c:pt>
                <c:pt idx="2">
                  <c:v>14.52</c:v>
                </c:pt>
                <c:pt idx="3">
                  <c:v>14.65</c:v>
                </c:pt>
                <c:pt idx="4">
                  <c:v>14.79</c:v>
                </c:pt>
              </c:numCache>
            </c:numRef>
          </c:val>
          <c:extLst>
            <c:ext xmlns:c16="http://schemas.microsoft.com/office/drawing/2014/chart" uri="{C3380CC4-5D6E-409C-BE32-E72D297353CC}">
              <c16:uniqueId val="{00000001-DCB4-412F-83BE-72F1D0BC79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2.72</c:v>
                </c:pt>
                <c:pt idx="1">
                  <c:v>0.47</c:v>
                </c:pt>
                <c:pt idx="2">
                  <c:v>4.3</c:v>
                </c:pt>
                <c:pt idx="3">
                  <c:v>1.18</c:v>
                </c:pt>
                <c:pt idx="4">
                  <c:v>-1.97</c:v>
                </c:pt>
              </c:numCache>
            </c:numRef>
          </c:val>
          <c:smooth val="0"/>
          <c:extLst>
            <c:ext xmlns:c16="http://schemas.microsoft.com/office/drawing/2014/chart" uri="{C3380CC4-5D6E-409C-BE32-E72D297353CC}">
              <c16:uniqueId val="{00000002-DCB4-412F-83BE-72F1D0BC79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429-4954-BD84-86DB65185B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29-4954-BD84-86DB65185BAA}"/>
            </c:ext>
          </c:extLst>
        </c:ser>
        <c:ser>
          <c:idx val="2"/>
          <c:order val="2"/>
          <c:tx>
            <c:strRef>
              <c:f>データシート!$A$29</c:f>
              <c:strCache>
                <c:ptCount val="1"/>
                <c:pt idx="0">
                  <c:v>小値賀町後期高齢者医療事業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0.05</c:v>
                </c:pt>
                <c:pt idx="2">
                  <c:v>#N/A</c:v>
                </c:pt>
                <c:pt idx="3">
                  <c:v>0.01</c:v>
                </c:pt>
                <c:pt idx="4">
                  <c:v>#N/A</c:v>
                </c:pt>
                <c:pt idx="5">
                  <c:v>0</c:v>
                </c:pt>
                <c:pt idx="6">
                  <c:v>#N/A</c:v>
                </c:pt>
                <c:pt idx="7">
                  <c:v>0</c:v>
                </c:pt>
                <c:pt idx="8">
                  <c:v>#N/A</c:v>
                </c:pt>
                <c:pt idx="9">
                  <c:v>0.03</c:v>
                </c:pt>
              </c:numCache>
            </c:numRef>
          </c:val>
          <c:extLst>
            <c:ext xmlns:c16="http://schemas.microsoft.com/office/drawing/2014/chart" uri="{C3380CC4-5D6E-409C-BE32-E72D297353CC}">
              <c16:uniqueId val="{00000002-B429-4954-BD84-86DB65185BAA}"/>
            </c:ext>
          </c:extLst>
        </c:ser>
        <c:ser>
          <c:idx val="3"/>
          <c:order val="3"/>
          <c:tx>
            <c:strRef>
              <c:f>データシート!$A$30</c:f>
              <c:strCache>
                <c:ptCount val="1"/>
                <c:pt idx="0">
                  <c:v>小値賀町簡易水道事業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0.15</c:v>
                </c:pt>
                <c:pt idx="2">
                  <c:v>#N/A</c:v>
                </c:pt>
                <c:pt idx="3">
                  <c:v>0.3</c:v>
                </c:pt>
                <c:pt idx="4">
                  <c:v>#N/A</c:v>
                </c:pt>
                <c:pt idx="5">
                  <c:v>0.24</c:v>
                </c:pt>
                <c:pt idx="6">
                  <c:v>#N/A</c:v>
                </c:pt>
                <c:pt idx="7">
                  <c:v>0.14000000000000001</c:v>
                </c:pt>
                <c:pt idx="8">
                  <c:v>#N/A</c:v>
                </c:pt>
                <c:pt idx="9">
                  <c:v>0.15</c:v>
                </c:pt>
              </c:numCache>
            </c:numRef>
          </c:val>
          <c:extLst>
            <c:ext xmlns:c16="http://schemas.microsoft.com/office/drawing/2014/chart" uri="{C3380CC4-5D6E-409C-BE32-E72D297353CC}">
              <c16:uniqueId val="{00000003-B429-4954-BD84-86DB65185BAA}"/>
            </c:ext>
          </c:extLst>
        </c:ser>
        <c:ser>
          <c:idx val="4"/>
          <c:order val="4"/>
          <c:tx>
            <c:strRef>
              <c:f>データシート!$A$31</c:f>
              <c:strCache>
                <c:ptCount val="1"/>
                <c:pt idx="0">
                  <c:v>小値賀町介護保険事業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1.01</c:v>
                </c:pt>
                <c:pt idx="2">
                  <c:v>#N/A</c:v>
                </c:pt>
                <c:pt idx="3">
                  <c:v>1.29</c:v>
                </c:pt>
                <c:pt idx="4">
                  <c:v>#N/A</c:v>
                </c:pt>
                <c:pt idx="5">
                  <c:v>1.52</c:v>
                </c:pt>
                <c:pt idx="6">
                  <c:v>#N/A</c:v>
                </c:pt>
                <c:pt idx="7">
                  <c:v>0</c:v>
                </c:pt>
                <c:pt idx="8">
                  <c:v>#N/A</c:v>
                </c:pt>
                <c:pt idx="9">
                  <c:v>0.17</c:v>
                </c:pt>
              </c:numCache>
            </c:numRef>
          </c:val>
          <c:extLst>
            <c:ext xmlns:c16="http://schemas.microsoft.com/office/drawing/2014/chart" uri="{C3380CC4-5D6E-409C-BE32-E72D297353CC}">
              <c16:uniqueId val="{00000004-B429-4954-BD84-86DB65185BAA}"/>
            </c:ext>
          </c:extLst>
        </c:ser>
        <c:ser>
          <c:idx val="5"/>
          <c:order val="5"/>
          <c:tx>
            <c:strRef>
              <c:f>データシート!$A$32</c:f>
              <c:strCache>
                <c:ptCount val="1"/>
                <c:pt idx="0">
                  <c:v>小値賀町渡船事業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0.23</c:v>
                </c:pt>
                <c:pt idx="2">
                  <c:v>#N/A</c:v>
                </c:pt>
                <c:pt idx="3">
                  <c:v>0.33</c:v>
                </c:pt>
                <c:pt idx="4">
                  <c:v>#N/A</c:v>
                </c:pt>
                <c:pt idx="5">
                  <c:v>0.04</c:v>
                </c:pt>
                <c:pt idx="6">
                  <c:v>#N/A</c:v>
                </c:pt>
                <c:pt idx="7">
                  <c:v>0.18</c:v>
                </c:pt>
                <c:pt idx="8">
                  <c:v>#N/A</c:v>
                </c:pt>
                <c:pt idx="9">
                  <c:v>0.25</c:v>
                </c:pt>
              </c:numCache>
            </c:numRef>
          </c:val>
          <c:extLst>
            <c:ext xmlns:c16="http://schemas.microsoft.com/office/drawing/2014/chart" uri="{C3380CC4-5D6E-409C-BE32-E72D297353CC}">
              <c16:uniqueId val="{00000005-B429-4954-BD84-86DB65185BAA}"/>
            </c:ext>
          </c:extLst>
        </c:ser>
        <c:ser>
          <c:idx val="6"/>
          <c:order val="6"/>
          <c:tx>
            <c:strRef>
              <c:f>データシート!$A$33</c:f>
              <c:strCache>
                <c:ptCount val="1"/>
                <c:pt idx="0">
                  <c:v>小値賀町下水道事業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0.42</c:v>
                </c:pt>
                <c:pt idx="2">
                  <c:v>#N/A</c:v>
                </c:pt>
                <c:pt idx="3">
                  <c:v>0.63</c:v>
                </c:pt>
                <c:pt idx="4">
                  <c:v>#N/A</c:v>
                </c:pt>
                <c:pt idx="5">
                  <c:v>0.27</c:v>
                </c:pt>
                <c:pt idx="6">
                  <c:v>#N/A</c:v>
                </c:pt>
                <c:pt idx="7">
                  <c:v>0.2</c:v>
                </c:pt>
                <c:pt idx="8">
                  <c:v>#N/A</c:v>
                </c:pt>
                <c:pt idx="9">
                  <c:v>0.4</c:v>
                </c:pt>
              </c:numCache>
            </c:numRef>
          </c:val>
          <c:extLst>
            <c:ext xmlns:c16="http://schemas.microsoft.com/office/drawing/2014/chart" uri="{C3380CC4-5D6E-409C-BE32-E72D297353CC}">
              <c16:uniqueId val="{00000006-B429-4954-BD84-86DB65185BAA}"/>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7.0000000000000007E-2</c:v>
                </c:pt>
                <c:pt idx="2">
                  <c:v>#N/A</c:v>
                </c:pt>
                <c:pt idx="3">
                  <c:v>0.11</c:v>
                </c:pt>
                <c:pt idx="4">
                  <c:v>#N/A</c:v>
                </c:pt>
                <c:pt idx="5">
                  <c:v>0.34</c:v>
                </c:pt>
                <c:pt idx="6">
                  <c:v>#N/A</c:v>
                </c:pt>
                <c:pt idx="7">
                  <c:v>1.44</c:v>
                </c:pt>
                <c:pt idx="8">
                  <c:v>#N/A</c:v>
                </c:pt>
                <c:pt idx="9">
                  <c:v>0.41</c:v>
                </c:pt>
              </c:numCache>
            </c:numRef>
          </c:val>
          <c:extLst>
            <c:ext xmlns:c16="http://schemas.microsoft.com/office/drawing/2014/chart" uri="{C3380CC4-5D6E-409C-BE32-E72D297353CC}">
              <c16:uniqueId val="{00000007-B429-4954-BD84-86DB65185BAA}"/>
            </c:ext>
          </c:extLst>
        </c:ser>
        <c:ser>
          <c:idx val="8"/>
          <c:order val="8"/>
          <c:tx>
            <c:strRef>
              <c:f>データシート!$A$35</c:f>
              <c:strCache>
                <c:ptCount val="1"/>
                <c:pt idx="0">
                  <c:v>国民健康保険診療所</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0.62</c:v>
                </c:pt>
                <c:pt idx="2">
                  <c:v>#N/A</c:v>
                </c:pt>
                <c:pt idx="3">
                  <c:v>0.93</c:v>
                </c:pt>
                <c:pt idx="4">
                  <c:v>#N/A</c:v>
                </c:pt>
                <c:pt idx="5">
                  <c:v>0.67</c:v>
                </c:pt>
                <c:pt idx="6">
                  <c:v>#N/A</c:v>
                </c:pt>
                <c:pt idx="7">
                  <c:v>0.56999999999999995</c:v>
                </c:pt>
                <c:pt idx="8">
                  <c:v>#N/A</c:v>
                </c:pt>
                <c:pt idx="9">
                  <c:v>1.71</c:v>
                </c:pt>
              </c:numCache>
            </c:numRef>
          </c:val>
          <c:extLst>
            <c:ext xmlns:c16="http://schemas.microsoft.com/office/drawing/2014/chart" uri="{C3380CC4-5D6E-409C-BE32-E72D297353CC}">
              <c16:uniqueId val="{00000008-B429-4954-BD84-86DB65185B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5.48</c:v>
                </c:pt>
                <c:pt idx="2">
                  <c:v>#N/A</c:v>
                </c:pt>
                <c:pt idx="3">
                  <c:v>5.96</c:v>
                </c:pt>
                <c:pt idx="4">
                  <c:v>#N/A</c:v>
                </c:pt>
                <c:pt idx="5">
                  <c:v>5.0999999999999996</c:v>
                </c:pt>
                <c:pt idx="6">
                  <c:v>#N/A</c:v>
                </c:pt>
                <c:pt idx="7">
                  <c:v>6.31</c:v>
                </c:pt>
                <c:pt idx="8">
                  <c:v>#N/A</c:v>
                </c:pt>
                <c:pt idx="9">
                  <c:v>4.37</c:v>
                </c:pt>
              </c:numCache>
            </c:numRef>
          </c:val>
          <c:extLst>
            <c:ext xmlns:c16="http://schemas.microsoft.com/office/drawing/2014/chart" uri="{C3380CC4-5D6E-409C-BE32-E72D297353CC}">
              <c16:uniqueId val="{00000009-B429-4954-BD84-86DB65185B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377</c:v>
                </c:pt>
                <c:pt idx="5">
                  <c:v>370</c:v>
                </c:pt>
                <c:pt idx="8">
                  <c:v>372</c:v>
                </c:pt>
                <c:pt idx="11">
                  <c:v>381</c:v>
                </c:pt>
                <c:pt idx="14">
                  <c:v>356</c:v>
                </c:pt>
              </c:numCache>
            </c:numRef>
          </c:val>
          <c:extLst>
            <c:ext xmlns:c16="http://schemas.microsoft.com/office/drawing/2014/chart" uri="{C3380CC4-5D6E-409C-BE32-E72D297353CC}">
              <c16:uniqueId val="{00000000-9ADE-4893-B053-E037DFB8BE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DE-4893-B053-E037DFB8BE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c:v>
                </c:pt>
                <c:pt idx="3">
                  <c:v>9</c:v>
                </c:pt>
                <c:pt idx="6">
                  <c:v>5</c:v>
                </c:pt>
                <c:pt idx="9">
                  <c:v>1</c:v>
                </c:pt>
                <c:pt idx="12">
                  <c:v>2</c:v>
                </c:pt>
              </c:numCache>
            </c:numRef>
          </c:val>
          <c:extLst>
            <c:ext xmlns:c16="http://schemas.microsoft.com/office/drawing/2014/chart" uri="{C3380CC4-5D6E-409C-BE32-E72D297353CC}">
              <c16:uniqueId val="{00000002-9ADE-4893-B053-E037DFB8BE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DE-4893-B053-E037DFB8BE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128</c:v>
                </c:pt>
                <c:pt idx="3">
                  <c:v>108</c:v>
                </c:pt>
                <c:pt idx="6">
                  <c:v>90</c:v>
                </c:pt>
                <c:pt idx="9">
                  <c:v>104</c:v>
                </c:pt>
                <c:pt idx="12">
                  <c:v>109</c:v>
                </c:pt>
              </c:numCache>
            </c:numRef>
          </c:val>
          <c:extLst>
            <c:ext xmlns:c16="http://schemas.microsoft.com/office/drawing/2014/chart" uri="{C3380CC4-5D6E-409C-BE32-E72D297353CC}">
              <c16:uniqueId val="{00000004-9ADE-4893-B053-E037DFB8BE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DE-4893-B053-E037DFB8BE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DE-4893-B053-E037DFB8BE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335</c:v>
                </c:pt>
                <c:pt idx="3">
                  <c:v>340</c:v>
                </c:pt>
                <c:pt idx="6">
                  <c:v>349</c:v>
                </c:pt>
                <c:pt idx="9">
                  <c:v>359</c:v>
                </c:pt>
                <c:pt idx="12">
                  <c:v>368</c:v>
                </c:pt>
              </c:numCache>
            </c:numRef>
          </c:val>
          <c:extLst>
            <c:ext xmlns:c16="http://schemas.microsoft.com/office/drawing/2014/chart" uri="{C3380CC4-5D6E-409C-BE32-E72D297353CC}">
              <c16:uniqueId val="{00000007-9ADE-4893-B053-E037DFB8BE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101</c:v>
                </c:pt>
                <c:pt idx="2">
                  <c:v>#N/A</c:v>
                </c:pt>
                <c:pt idx="3">
                  <c:v>#N/A</c:v>
                </c:pt>
                <c:pt idx="4">
                  <c:v>87</c:v>
                </c:pt>
                <c:pt idx="5">
                  <c:v>#N/A</c:v>
                </c:pt>
                <c:pt idx="6">
                  <c:v>#N/A</c:v>
                </c:pt>
                <c:pt idx="7">
                  <c:v>72</c:v>
                </c:pt>
                <c:pt idx="8">
                  <c:v>#N/A</c:v>
                </c:pt>
                <c:pt idx="9">
                  <c:v>#N/A</c:v>
                </c:pt>
                <c:pt idx="10">
                  <c:v>83</c:v>
                </c:pt>
                <c:pt idx="11">
                  <c:v>#N/A</c:v>
                </c:pt>
                <c:pt idx="12">
                  <c:v>#N/A</c:v>
                </c:pt>
                <c:pt idx="13">
                  <c:v>123</c:v>
                </c:pt>
                <c:pt idx="14">
                  <c:v>#N/A</c:v>
                </c:pt>
              </c:numCache>
            </c:numRef>
          </c:val>
          <c:smooth val="0"/>
          <c:extLst>
            <c:ext xmlns:c16="http://schemas.microsoft.com/office/drawing/2014/chart" uri="{C3380CC4-5D6E-409C-BE32-E72D297353CC}">
              <c16:uniqueId val="{00000008-9ADE-4893-B053-E037DFB8BE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3054</c:v>
                </c:pt>
                <c:pt idx="5">
                  <c:v>3145</c:v>
                </c:pt>
                <c:pt idx="8">
                  <c:v>3162</c:v>
                </c:pt>
                <c:pt idx="11">
                  <c:v>2948</c:v>
                </c:pt>
                <c:pt idx="14">
                  <c:v>3110</c:v>
                </c:pt>
              </c:numCache>
            </c:numRef>
          </c:val>
          <c:extLst>
            <c:ext xmlns:c16="http://schemas.microsoft.com/office/drawing/2014/chart" uri="{C3380CC4-5D6E-409C-BE32-E72D297353CC}">
              <c16:uniqueId val="{00000000-69B0-4E9C-89EA-3857BA5C4A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114</c:v>
                </c:pt>
                <c:pt idx="5">
                  <c:v>156</c:v>
                </c:pt>
                <c:pt idx="8">
                  <c:v>163</c:v>
                </c:pt>
                <c:pt idx="11">
                  <c:v>166</c:v>
                </c:pt>
                <c:pt idx="14">
                  <c:v>118</c:v>
                </c:pt>
              </c:numCache>
            </c:numRef>
          </c:val>
          <c:extLst>
            <c:ext xmlns:c16="http://schemas.microsoft.com/office/drawing/2014/chart" uri="{C3380CC4-5D6E-409C-BE32-E72D297353CC}">
              <c16:uniqueId val="{00000001-69B0-4E9C-89EA-3857BA5C4A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2421</c:v>
                </c:pt>
                <c:pt idx="5">
                  <c:v>2442</c:v>
                </c:pt>
                <c:pt idx="8">
                  <c:v>2948</c:v>
                </c:pt>
                <c:pt idx="11">
                  <c:v>2989</c:v>
                </c:pt>
                <c:pt idx="14">
                  <c:v>3033</c:v>
                </c:pt>
              </c:numCache>
            </c:numRef>
          </c:val>
          <c:extLst>
            <c:ext xmlns:c16="http://schemas.microsoft.com/office/drawing/2014/chart" uri="{C3380CC4-5D6E-409C-BE32-E72D297353CC}">
              <c16:uniqueId val="{00000002-69B0-4E9C-89EA-3857BA5C4A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B0-4E9C-89EA-3857BA5C4A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B0-4E9C-89EA-3857BA5C4A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B0-4E9C-89EA-3857BA5C4A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387</c:v>
                </c:pt>
                <c:pt idx="3">
                  <c:v>368</c:v>
                </c:pt>
                <c:pt idx="6">
                  <c:v>321</c:v>
                </c:pt>
                <c:pt idx="9">
                  <c:v>341</c:v>
                </c:pt>
                <c:pt idx="12">
                  <c:v>351</c:v>
                </c:pt>
              </c:numCache>
            </c:numRef>
          </c:val>
          <c:extLst>
            <c:ext xmlns:c16="http://schemas.microsoft.com/office/drawing/2014/chart" uri="{C3380CC4-5D6E-409C-BE32-E72D297353CC}">
              <c16:uniqueId val="{00000006-69B0-4E9C-89EA-3857BA5C4A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9B0-4E9C-89EA-3857BA5C4A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1274</c:v>
                </c:pt>
                <c:pt idx="3">
                  <c:v>1157</c:v>
                </c:pt>
                <c:pt idx="6">
                  <c:v>1026</c:v>
                </c:pt>
                <c:pt idx="9">
                  <c:v>850</c:v>
                </c:pt>
                <c:pt idx="12">
                  <c:v>924</c:v>
                </c:pt>
              </c:numCache>
            </c:numRef>
          </c:val>
          <c:extLst>
            <c:ext xmlns:c16="http://schemas.microsoft.com/office/drawing/2014/chart" uri="{C3380CC4-5D6E-409C-BE32-E72D297353CC}">
              <c16:uniqueId val="{00000008-69B0-4E9C-89EA-3857BA5C4A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c:v>
                </c:pt>
                <c:pt idx="3">
                  <c:v>5</c:v>
                </c:pt>
                <c:pt idx="6">
                  <c:v>1</c:v>
                </c:pt>
                <c:pt idx="9">
                  <c:v>1</c:v>
                </c:pt>
                <c:pt idx="12">
                  <c:v>2</c:v>
                </c:pt>
              </c:numCache>
            </c:numRef>
          </c:val>
          <c:extLst>
            <c:ext xmlns:c16="http://schemas.microsoft.com/office/drawing/2014/chart" uri="{C3380CC4-5D6E-409C-BE32-E72D297353CC}">
              <c16:uniqueId val="{00000009-69B0-4E9C-89EA-3857BA5C4A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3147</c:v>
                </c:pt>
                <c:pt idx="3">
                  <c:v>3461</c:v>
                </c:pt>
                <c:pt idx="6">
                  <c:v>3343</c:v>
                </c:pt>
                <c:pt idx="9">
                  <c:v>3319</c:v>
                </c:pt>
                <c:pt idx="12">
                  <c:v>3594</c:v>
                </c:pt>
              </c:numCache>
            </c:numRef>
          </c:val>
          <c:extLst>
            <c:ext xmlns:c16="http://schemas.microsoft.com/office/drawing/2014/chart" uri="{C3380CC4-5D6E-409C-BE32-E72D297353CC}">
              <c16:uniqueId val="{0000000A-69B0-4E9C-89EA-3857BA5C4A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9B0-4E9C-89EA-3857BA5C4A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286</c:v>
                </c:pt>
                <c:pt idx="1">
                  <c:v>286</c:v>
                </c:pt>
                <c:pt idx="2">
                  <c:v>287</c:v>
                </c:pt>
              </c:numCache>
            </c:numRef>
          </c:val>
          <c:extLst>
            <c:ext xmlns:c16="http://schemas.microsoft.com/office/drawing/2014/chart" uri="{C3380CC4-5D6E-409C-BE32-E72D297353CC}">
              <c16:uniqueId val="{00000000-E7A2-42AC-8435-5B64E1C936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485</c:v>
                </c:pt>
                <c:pt idx="1">
                  <c:v>472</c:v>
                </c:pt>
                <c:pt idx="2">
                  <c:v>458</c:v>
                </c:pt>
              </c:numCache>
            </c:numRef>
          </c:val>
          <c:extLst>
            <c:ext xmlns:c16="http://schemas.microsoft.com/office/drawing/2014/chart" uri="{C3380CC4-5D6E-409C-BE32-E72D297353CC}">
              <c16:uniqueId val="{00000001-E7A2-42AC-8435-5B64E1C936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1950</c:v>
                </c:pt>
                <c:pt idx="1">
                  <c:v>2003</c:v>
                </c:pt>
                <c:pt idx="2">
                  <c:v>2034</c:v>
                </c:pt>
              </c:numCache>
            </c:numRef>
          </c:val>
          <c:extLst>
            <c:ext xmlns:c16="http://schemas.microsoft.com/office/drawing/2014/chart" uri="{C3380CC4-5D6E-409C-BE32-E72D297353CC}">
              <c16:uniqueId val="{00000002-E7A2-42AC-8435-5B64E1C936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{D4AD4457-147A-4D09-B484-A013BE93C1AC}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769-443E-82CF-7FBEFE1BC3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{9EA8C2CF-A2DF-4EBE-9F7D-524B42B4F694}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69-443E-82CF-7FBEFE1BC3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{2D7704DC-7941-4E61-8E7F-918699943DB0}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69-443E-82CF-7FBEFE1BC3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{CF73AD2C-D20B-43DD-9B40-233931DFD9C5}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69-443E-82CF-7FBEFE1BC3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{58397A0E-EEA7-4673-B9BC-255EECF385D1}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69-443E-82CF-7FBEFE1BC3B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{C7DE816B-7455-456E-8724-6C800CF69928}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769-443E-82CF-7FBEFE1BC3B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{8DF14395-D172-4E82-8D2A-C46DEAC2F1CF}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769-443E-82CF-7FBEFE1BC3B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{25019E15-6645-47B7-9640-CB193D81F4C8}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769-443E-82CF-7FBEFE1BC3B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{006FA28F-E49A-4B4C-BD08-68AFC83F7174}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769-443E-82CF-7FBEFE1BC3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62.2</c:v>
                </c:pt>
                <c:pt idx="8">
                  <c:v>63.5</c:v>
                </c:pt>
                <c:pt idx="16">
                  <c:v>64.900000000000006</c:v>
                </c:pt>
                <c:pt idx="24">
                  <c:v>66.2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769-443E-82CF-7FBEFE1BC3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{30C883BC-B5E0-4F57-AAF1-2865388A9870}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769-443E-82CF-7FBEFE1BC3B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{7A2F5DDB-8043-4733-82CA-C52E90BCE533}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69-443E-82CF-7FBEFE1BC3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{39ED1741-BD98-4489-A6F5-3D6F7427B47F}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69-443E-82CF-7FBEFE1BC3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{3B8B75C0-92D8-4342-8C5C-717F645C1FA0}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69-443E-82CF-7FBEFE1BC3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{6A9C8AC5-2FB0-4903-89D8-69BF5D7CAFAD}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69-443E-82CF-7FBEFE1BC3B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{9DDC023F-3BBD-4435-974F-04E3EF32B2EC}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769-443E-82CF-7FBEFE1BC3B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{5FC405FE-429F-496F-91B6-D8E2B21FBC02}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769-443E-82CF-7FBEFE1BC3B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{51582A74-0106-431D-93E0-A7CF2CCE7B2C}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769-443E-82CF-7FBEFE1BC3B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{A2559D74-B634-43AE-83B0-00360C42C240}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769-443E-82CF-7FBEFE1BC3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numCache>
            </c:numRef>
          </c:xVal>
          <c:yVal>
            <c:numRef>
              <c:f>公会計指標分析・財政指標組合せ分析表!$BP$55:$DC$55</c:f>
              <c:numCache>
                <c:formatCode>#,##0.0;"▲ "#,##0.0</c:formatCode>
                <c:ptCount val="40"/>
                <c:pt idx="0">
                  <c:v>0</c:v>
                </c:pt>
                <c:pt idx="8">
                  <c:v>0</c:v>
                </c:pt>
                <c:pt idx="16">
                  <c:v>0</c:v>
                </c:pt>
                <c:pt idx="24">
                  <c:v>0</c:v>
                </c:pt>
              </c:numCache>
            </c:numRef>
          </c:yVal>
          <c:smooth val="0"/>
          <c:extLst>
            <c:ext xmlns:c16="http://schemas.microsoft.com/office/drawing/2014/chart" uri="{C3380CC4-5D6E-409C-BE32-E72D297353CC}">
              <c16:uniqueId val="{00000013-D769-443E-82CF-7FBEFE1BC3B6}"/>
            </c:ext>
          </c:extLst>
        </c:ser>
        <c:dLbls>
          <c:showLegendKey val="0"/>
          <c:showVal val="1"/>
          <c:showCatName val="0"/>
          <c:showSerName val="0"/>
          <c:showPercent val="0"/>
          <c:showBubbleSize val="0"/>
        </c:dLbls>
        <c:axId val="46179840"/>
        <c:axId val="46181760"/>
      </c:scatterChart>
      <c:valAx>
        <c:axId val="46179840"/>
        <c:scaling>
          <c:orientation val="minMax"/>
          <c:max val="59.2"/>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{71AAE0A2-62D4-4CC0-AEE1-2CB2989B584C}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A19-40F6-BC09-4CF901BA52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{2DA681B9-FFCC-4412-A16B-B48BD1227061}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19-40F6-BC09-4CF901BA52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{E5EAD344-D30C-4656-8A66-DE19F3DFA8BF}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19-40F6-BC09-4CF901BA52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{373795A0-5A02-4F35-A4B9-D72A18E7CB08}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19-40F6-BC09-4CF901BA52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{BEB0105A-C354-498A-83E5-D665419859AC}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19-40F6-BC09-4CF901BA526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{D91ACC5D-DF79-49D9-B02D-DB40AD96470C}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A19-40F6-BC09-4CF901BA526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{059B57E8-85C7-4B03-8CFF-D33EDA3A118D}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A19-40F6-BC09-4CF901BA526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{2FF8A1E6-E68B-449A-89C9-2A1237D24553}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A19-40F6-BC09-4CF901BA526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{F372B4BB-CD6B-4D7F-88AA-FEF5C77EC09F}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A19-40F6-BC09-4CF901BA52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6.6</c:v>
                </c:pt>
                <c:pt idx="16">
                  <c:v>5.5</c:v>
                </c:pt>
                <c:pt idx="24">
                  <c:v>5</c:v>
                </c:pt>
                <c:pt idx="32">
                  <c:v>5.7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A19-40F6-BC09-4CF901BA52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{97204762-146B-47E2-889D-DED9839A90A6}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A19-40F6-BC09-4CF901BA52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{B2F94785-E419-43D5-8D95-D3920D796B0D}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19-40F6-BC09-4CF901BA52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{443BB92D-D43E-448E-873A-D1841C71AF50}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19-40F6-BC09-4CF901BA52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{82F3A572-E0C2-4276-BDCE-8FBE5A354A9C}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19-40F6-BC09-4CF901BA52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{3E9D4B99-BF5B-4A6C-9846-57319BD8B970}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19-40F6-BC09-4CF901BA526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{F3017B19-81CD-47B8-BF9E-C3222D41C501}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A19-40F6-BC09-4CF901BA5264}"/>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{E56B1B41-2F80-4898-B252-C757F0D4B8A3}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A19-40F6-BC09-4CF901BA5264}"/>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{BE948AE0-7185-4D19-99B2-DE8402120FE0}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A19-40F6-BC09-4CF901BA526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{BDB622F0-C4D1-4845-AE46-676FE91F9B27}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A19-40F6-BC09-4CF901BA52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A19-40F6-BC09-4CF901BA5264}"/>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
2,365
25.50
3,890,112
3,679,443
84,891
1,939,266
3,593,518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就業者の高齢化と後継者不足に伴う就業者数の減少が続いている。また離島という地理的要因により企業の誘致は困難であり、財政基盤は弱く、類似団体を下回っている。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基幹産業である農漁業とそれを支える商工業の振興策を継続しつつ、起業支援策の拡充を図り、就業者の確保と育成を進める。また、町の強みを生かした</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次産業化、観光業等を推進し、外貨獲得による税収増に繋げるなど、財政の基盤づくりに努める。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年度から令和元年度にかけて光通信ケーブル等を整備し、以前より情報通信基盤が整ったため、民間企業の誘致を図っていく。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8" name="直線コネクタ 67"/>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1" name="直線コネクタ 70"/>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4" name="直線コネクタ 73"/>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7" name="直線コネクタ 76"/>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7" name="楕円 86"/>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8"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9" name="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1" name="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3" name="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5" name="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80.1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％となったものの、類似団体平均を下回っている。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増加の主な要因は、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年度借入分の過疎対策事業債及び辺地対策事業債の償還開始に伴う元金償還金の増によるものである。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136948</xdr:rowOff>
    </xdr:from>
    <xdr:to>
      <xdr:col>23</xdr:col>
      <xdr:colOff>133350</xdr:colOff>
      <xdr:row>62</xdr:row>
      <xdr:rowOff>169121</xdr:rowOff>
    </xdr:to>
    <xdr:cxnSp macro="">
      <xdr:nvCxnSpPr>
        <xdr:cNvPr id="131" name="直線コネクタ 130"/>
        <xdr:cNvCxnSpPr/>
      </xdr:nvCxnSpPr>
      <xdr:spPr>
        <a:xfrm>
          <a:off x="4114800" y="10766848"/>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60537</xdr:rowOff>
    </xdr:from>
    <xdr:to>
      <xdr:col>19</xdr:col>
      <xdr:colOff>133350</xdr:colOff>
      <xdr:row>62</xdr:row>
      <xdr:rowOff>136948</xdr:rowOff>
    </xdr:to>
    <xdr:cxnSp macro="">
      <xdr:nvCxnSpPr>
        <xdr:cNvPr id="134" name="直線コネクタ 133"/>
        <xdr:cNvCxnSpPr/>
      </xdr:nvCxnSpPr>
      <xdr:spPr>
        <a:xfrm>
          <a:off x="3225800" y="10690437"/>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60537</xdr:rowOff>
    </xdr:from>
    <xdr:to>
      <xdr:col>15</xdr:col>
      <xdr:colOff>82550</xdr:colOff>
      <xdr:row>62</xdr:row>
      <xdr:rowOff>76623</xdr:rowOff>
    </xdr:to>
    <xdr:cxnSp macro="">
      <xdr:nvCxnSpPr>
        <xdr:cNvPr id="137" name="直線コネクタ 136"/>
        <xdr:cNvCxnSpPr/>
      </xdr:nvCxnSpPr>
      <xdr:spPr>
        <a:xfrm flipV="1">
          <a:off x="2336800" y="106904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62</xdr:row>
      <xdr:rowOff>76623</xdr:rowOff>
    </xdr:to>
    <xdr:cxnSp macro="">
      <xdr:nvCxnSpPr>
        <xdr:cNvPr id="140" name="直線コネクタ 139"/>
        <xdr:cNvCxnSpPr/>
      </xdr:nvCxnSpPr>
      <xdr:spPr>
        <a:xfrm>
          <a:off x="1447800" y="1059391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50" name="楕円 149"/>
        <xdr:cNvSpPr/>
      </xdr:nvSpPr>
      <xdr:spPr>
        <a:xfrm>
          <a:off x="49022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134848</xdr:rowOff>
    </xdr:from>
    <xdr:ext cx="762000" cy="259045"/>
    <xdr:sp macro="" textlink="">
      <xdr:nvSpPr>
        <xdr:cNvPr id="151" name="財政構造の弾力性該当値テキスト"/>
        <xdr:cNvSpPr txBox="1"/>
      </xdr:nvSpPr>
      <xdr:spPr>
        <a:xfrm>
          <a:off x="50419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86148</xdr:rowOff>
    </xdr:from>
    <xdr:to>
      <xdr:col>19</xdr:col>
      <xdr:colOff>184150</xdr:colOff>
      <xdr:row>63</xdr:row>
      <xdr:rowOff>16298</xdr:rowOff>
    </xdr:to>
    <xdr:sp macro="" textlink="">
      <xdr:nvSpPr>
        <xdr:cNvPr id="152" name="楕円 151"/>
        <xdr:cNvSpPr/>
      </xdr:nvSpPr>
      <xdr:spPr>
        <a:xfrm>
          <a:off x="4064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26475</xdr:rowOff>
    </xdr:from>
    <xdr:ext cx="736600" cy="259045"/>
    <xdr:sp macro="" textlink="">
      <xdr:nvSpPr>
        <xdr:cNvPr id="153" name="テキスト ボックス 152"/>
        <xdr:cNvSpPr txBox="1"/>
      </xdr:nvSpPr>
      <xdr:spPr>
        <a:xfrm>
          <a:off x="3733800" y="1048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9737</xdr:rowOff>
    </xdr:from>
    <xdr:to>
      <xdr:col>15</xdr:col>
      <xdr:colOff>133350</xdr:colOff>
      <xdr:row>62</xdr:row>
      <xdr:rowOff>111337</xdr:rowOff>
    </xdr:to>
    <xdr:sp macro="" textlink="">
      <xdr:nvSpPr>
        <xdr:cNvPr id="154" name="楕円 153"/>
        <xdr:cNvSpPr/>
      </xdr:nvSpPr>
      <xdr:spPr>
        <a:xfrm>
          <a:off x="3175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55" name="テキスト ボックス 154"/>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6" name="楕円 155"/>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57" name="テキスト ボックス 156"/>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58" name="楕円 157"/>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59" name="テキスト ボックス 158"/>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[452,414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同程度で推移しているが、最小値と比較すると多額である。これは、離島という地理的要因等によりごみ・し尿処理施設やこども園を直営で行っているためで、人件費、物件費及び維持補修費に多額の経費を要するからであ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この分野に関しては、町内に民間事業者が存在せず、民間委託によるコスト削減が難しいため、事業の効率化等によるコスト削減を図るよう努力する。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164209</xdr:rowOff>
    </xdr:from>
    <xdr:to>
      <xdr:col>23</xdr:col>
      <xdr:colOff>133350</xdr:colOff>
      <xdr:row>83</xdr:row>
      <xdr:rowOff>32710</xdr:rowOff>
    </xdr:to>
    <xdr:cxnSp macro="">
      <xdr:nvCxnSpPr>
        <xdr:cNvPr id="195" name="直線コネクタ 194"/>
        <xdr:cNvCxnSpPr/>
      </xdr:nvCxnSpPr>
      <xdr:spPr>
        <a:xfrm>
          <a:off x="4114800" y="14223109"/>
          <a:ext cx="838200" cy="3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124920</xdr:rowOff>
    </xdr:from>
    <xdr:to>
      <xdr:col>19</xdr:col>
      <xdr:colOff>133350</xdr:colOff>
      <xdr:row>82</xdr:row>
      <xdr:rowOff>164209</xdr:rowOff>
    </xdr:to>
    <xdr:cxnSp macro="">
      <xdr:nvCxnSpPr>
        <xdr:cNvPr id="198" name="直線コネクタ 197"/>
        <xdr:cNvCxnSpPr/>
      </xdr:nvCxnSpPr>
      <xdr:spPr>
        <a:xfrm>
          <a:off x="3225800" y="14183820"/>
          <a:ext cx="889000" cy="3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109834</xdr:rowOff>
    </xdr:from>
    <xdr:to>
      <xdr:col>15</xdr:col>
      <xdr:colOff>82550</xdr:colOff>
      <xdr:row>82</xdr:row>
      <xdr:rowOff>124920</xdr:rowOff>
    </xdr:to>
    <xdr:cxnSp macro="">
      <xdr:nvCxnSpPr>
        <xdr:cNvPr id="201" name="直線コネクタ 200"/>
        <xdr:cNvCxnSpPr/>
      </xdr:nvCxnSpPr>
      <xdr:spPr>
        <a:xfrm>
          <a:off x="2336800" y="14168734"/>
          <a:ext cx="889000" cy="1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108432</xdr:rowOff>
    </xdr:from>
    <xdr:to>
      <xdr:col>11</xdr:col>
      <xdr:colOff>31750</xdr:colOff>
      <xdr:row>82</xdr:row>
      <xdr:rowOff>109834</xdr:rowOff>
    </xdr:to>
    <xdr:cxnSp macro="">
      <xdr:nvCxnSpPr>
        <xdr:cNvPr id="204" name="直線コネクタ 203"/>
        <xdr:cNvCxnSpPr/>
      </xdr:nvCxnSpPr>
      <xdr:spPr>
        <a:xfrm>
          <a:off x="1447800" y="14167332"/>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153360</xdr:rowOff>
    </xdr:from>
    <xdr:to>
      <xdr:col>23</xdr:col>
      <xdr:colOff>184150</xdr:colOff>
      <xdr:row>83</xdr:row>
      <xdr:rowOff>83510</xdr:rowOff>
    </xdr:to>
    <xdr:sp macro="" textlink="">
      <xdr:nvSpPr>
        <xdr:cNvPr id="214" name="楕円 213"/>
        <xdr:cNvSpPr/>
      </xdr:nvSpPr>
      <xdr:spPr>
        <a:xfrm>
          <a:off x="4902200" y="142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125437</xdr:rowOff>
    </xdr:from>
    <xdr:ext cx="762000" cy="259045"/>
    <xdr:sp macro="" textlink="">
      <xdr:nvSpPr>
        <xdr:cNvPr id="215" name="人件費・物件費等の状況該当値テキスト"/>
        <xdr:cNvSpPr txBox="1"/>
      </xdr:nvSpPr>
      <xdr:spPr>
        <a:xfrm>
          <a:off x="5041900" y="1418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113409</xdr:rowOff>
    </xdr:from>
    <xdr:to>
      <xdr:col>19</xdr:col>
      <xdr:colOff>184150</xdr:colOff>
      <xdr:row>83</xdr:row>
      <xdr:rowOff>43559</xdr:rowOff>
    </xdr:to>
    <xdr:sp macro="" textlink="">
      <xdr:nvSpPr>
        <xdr:cNvPr id="216" name="楕円 215"/>
        <xdr:cNvSpPr/>
      </xdr:nvSpPr>
      <xdr:spPr>
        <a:xfrm>
          <a:off x="4064000" y="1417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53736</xdr:rowOff>
    </xdr:from>
    <xdr:ext cx="736600" cy="259045"/>
    <xdr:sp macro="" textlink="">
      <xdr:nvSpPr>
        <xdr:cNvPr id="217" name="テキスト ボックス 216"/>
        <xdr:cNvSpPr txBox="1"/>
      </xdr:nvSpPr>
      <xdr:spPr>
        <a:xfrm>
          <a:off x="3733800" y="13941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74120</xdr:rowOff>
    </xdr:from>
    <xdr:to>
      <xdr:col>15</xdr:col>
      <xdr:colOff>133350</xdr:colOff>
      <xdr:row>83</xdr:row>
      <xdr:rowOff>4270</xdr:rowOff>
    </xdr:to>
    <xdr:sp macro="" textlink="">
      <xdr:nvSpPr>
        <xdr:cNvPr id="218" name="楕円 217"/>
        <xdr:cNvSpPr/>
      </xdr:nvSpPr>
      <xdr:spPr>
        <a:xfrm>
          <a:off x="3175000" y="141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14447</xdr:rowOff>
    </xdr:from>
    <xdr:ext cx="762000" cy="259045"/>
    <xdr:sp macro="" textlink="">
      <xdr:nvSpPr>
        <xdr:cNvPr id="219" name="テキスト ボックス 218"/>
        <xdr:cNvSpPr txBox="1"/>
      </xdr:nvSpPr>
      <xdr:spPr>
        <a:xfrm>
          <a:off x="2844800" y="139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59034</xdr:rowOff>
    </xdr:from>
    <xdr:to>
      <xdr:col>11</xdr:col>
      <xdr:colOff>82550</xdr:colOff>
      <xdr:row>82</xdr:row>
      <xdr:rowOff>160634</xdr:rowOff>
    </xdr:to>
    <xdr:sp macro="" textlink="">
      <xdr:nvSpPr>
        <xdr:cNvPr id="220" name="楕円 219"/>
        <xdr:cNvSpPr/>
      </xdr:nvSpPr>
      <xdr:spPr>
        <a:xfrm>
          <a:off x="2286000" y="1411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170811</xdr:rowOff>
    </xdr:from>
    <xdr:ext cx="762000" cy="259045"/>
    <xdr:sp macro="" textlink="">
      <xdr:nvSpPr>
        <xdr:cNvPr id="221" name="テキスト ボックス 220"/>
        <xdr:cNvSpPr txBox="1"/>
      </xdr:nvSpPr>
      <xdr:spPr>
        <a:xfrm>
          <a:off x="1955800" y="1388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57632</xdr:rowOff>
    </xdr:from>
    <xdr:to>
      <xdr:col>7</xdr:col>
      <xdr:colOff>31750</xdr:colOff>
      <xdr:row>82</xdr:row>
      <xdr:rowOff>159232</xdr:rowOff>
    </xdr:to>
    <xdr:sp macro="" textlink="">
      <xdr:nvSpPr>
        <xdr:cNvPr id="222" name="楕円 221"/>
        <xdr:cNvSpPr/>
      </xdr:nvSpPr>
      <xdr:spPr>
        <a:xfrm>
          <a:off x="1397000" y="141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169409</xdr:rowOff>
    </xdr:from>
    <xdr:ext cx="762000" cy="259045"/>
    <xdr:sp macro="" textlink="">
      <xdr:nvSpPr>
        <xdr:cNvPr id="223" name="テキスト ボックス 222"/>
        <xdr:cNvSpPr txBox="1"/>
      </xdr:nvSpPr>
      <xdr:spPr>
        <a:xfrm>
          <a:off x="1066800" y="1388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類似団体平均をわずかに下回っている。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年度以降、管理職手当のカット（</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％の減）、退職時特別昇給の廃止、昇給停止年齢の適正化、特殊勤務手当の見直しなどを実施している。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今後とも、さらなる適正・効率的な人事配置を目指すとともに、給与の適正化に努める。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123189</xdr:rowOff>
    </xdr:to>
    <xdr:cxnSp macro="">
      <xdr:nvCxnSpPr>
        <xdr:cNvPr id="257" name="直線コネクタ 256"/>
        <xdr:cNvCxnSpPr/>
      </xdr:nvCxnSpPr>
      <xdr:spPr>
        <a:xfrm>
          <a:off x="16179800" y="14926734"/>
          <a:ext cx="838200" cy="1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37254</xdr:rowOff>
    </xdr:from>
    <xdr:to>
      <xdr:col>77</xdr:col>
      <xdr:colOff>44450</xdr:colOff>
      <xdr:row>87</xdr:row>
      <xdr:rowOff>10584</xdr:rowOff>
    </xdr:to>
    <xdr:cxnSp macro="">
      <xdr:nvCxnSpPr>
        <xdr:cNvPr id="260" name="直線コネクタ 259"/>
        <xdr:cNvCxnSpPr/>
      </xdr:nvCxnSpPr>
      <xdr:spPr>
        <a:xfrm>
          <a:off x="15290800" y="1478195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37254</xdr:rowOff>
    </xdr:from>
    <xdr:to>
      <xdr:col>72</xdr:col>
      <xdr:colOff>203200</xdr:colOff>
      <xdr:row>88</xdr:row>
      <xdr:rowOff>32173</xdr:rowOff>
    </xdr:to>
    <xdr:cxnSp macro="">
      <xdr:nvCxnSpPr>
        <xdr:cNvPr id="263" name="直線コネクタ 262"/>
        <xdr:cNvCxnSpPr/>
      </xdr:nvCxnSpPr>
      <xdr:spPr>
        <a:xfrm flipV="1">
          <a:off x="14401800" y="14781954"/>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18627</xdr:rowOff>
    </xdr:from>
    <xdr:to>
      <xdr:col>68</xdr:col>
      <xdr:colOff>152400</xdr:colOff>
      <xdr:row>88</xdr:row>
      <xdr:rowOff>32173</xdr:rowOff>
    </xdr:to>
    <xdr:cxnSp macro="">
      <xdr:nvCxnSpPr>
        <xdr:cNvPr id="266" name="直線コネクタ 265"/>
        <xdr:cNvCxnSpPr/>
      </xdr:nvCxnSpPr>
      <xdr:spPr>
        <a:xfrm>
          <a:off x="13512800" y="1493477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76" name="楕円 275"/>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88916</xdr:rowOff>
    </xdr:from>
    <xdr:ext cx="762000" cy="259045"/>
    <xdr:sp macro="" textlink="">
      <xdr:nvSpPr>
        <xdr:cNvPr id="277" name="給与水準   （国との比較）該当値テキスト"/>
        <xdr:cNvSpPr txBox="1"/>
      </xdr:nvSpPr>
      <xdr:spPr>
        <a:xfrm>
          <a:off x="171069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8" name="楕円 277"/>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71561</xdr:rowOff>
    </xdr:from>
    <xdr:ext cx="736600" cy="259045"/>
    <xdr:sp macro="" textlink="">
      <xdr:nvSpPr>
        <xdr:cNvPr id="279" name="テキスト ボックス 278"/>
        <xdr:cNvSpPr txBox="1"/>
      </xdr:nvSpPr>
      <xdr:spPr>
        <a:xfrm>
          <a:off x="15798800" y="1464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157904</xdr:rowOff>
    </xdr:from>
    <xdr:to>
      <xdr:col>73</xdr:col>
      <xdr:colOff>44450</xdr:colOff>
      <xdr:row>86</xdr:row>
      <xdr:rowOff>88054</xdr:rowOff>
    </xdr:to>
    <xdr:sp macro="" textlink="">
      <xdr:nvSpPr>
        <xdr:cNvPr id="280" name="楕円 279"/>
        <xdr:cNvSpPr/>
      </xdr:nvSpPr>
      <xdr:spPr>
        <a:xfrm>
          <a:off x="15240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81" name="テキスト ボックス 280"/>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152823</xdr:rowOff>
    </xdr:from>
    <xdr:to>
      <xdr:col>68</xdr:col>
      <xdr:colOff>203200</xdr:colOff>
      <xdr:row>88</xdr:row>
      <xdr:rowOff>82973</xdr:rowOff>
    </xdr:to>
    <xdr:sp macro="" textlink="">
      <xdr:nvSpPr>
        <xdr:cNvPr id="282" name="楕円 281"/>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67750</xdr:rowOff>
    </xdr:from>
    <xdr:ext cx="762000" cy="259045"/>
    <xdr:sp macro="" textlink="">
      <xdr:nvSpPr>
        <xdr:cNvPr id="283" name="テキスト ボックス 282"/>
        <xdr:cNvSpPr txBox="1"/>
      </xdr:nvSpPr>
      <xdr:spPr>
        <a:xfrm>
          <a:off x="14020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139277</xdr:rowOff>
    </xdr:from>
    <xdr:to>
      <xdr:col>64</xdr:col>
      <xdr:colOff>152400</xdr:colOff>
      <xdr:row>87</xdr:row>
      <xdr:rowOff>69427</xdr:rowOff>
    </xdr:to>
    <xdr:sp macro="" textlink="">
      <xdr:nvSpPr>
        <xdr:cNvPr id="284" name="楕円 283"/>
        <xdr:cNvSpPr/>
      </xdr:nvSpPr>
      <xdr:spPr>
        <a:xfrm>
          <a:off x="13462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79604</xdr:rowOff>
    </xdr:from>
    <xdr:ext cx="762000" cy="259045"/>
    <xdr:sp macro="" textlink="">
      <xdr:nvSpPr>
        <xdr:cNvPr id="285" name="テキスト ボックス 284"/>
        <xdr:cNvSpPr txBox="1"/>
      </xdr:nvSpPr>
      <xdr:spPr>
        <a:xfrm>
          <a:off x="13131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類似団体平均を上回っている。これは、一島一町であることから、ゴミ・し尿処理・こども園の運営を、町が直営で行っているためである。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この分野に関し、町内に民間事業者が存在せず、民間委託による職員数の減は見込めないため、事業の更なる効率化を進め、適正な定員管理に努める。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144671</xdr:rowOff>
    </xdr:from>
    <xdr:to>
      <xdr:col>81</xdr:col>
      <xdr:colOff>44450</xdr:colOff>
      <xdr:row>61</xdr:row>
      <xdr:rowOff>31478</xdr:rowOff>
    </xdr:to>
    <xdr:cxnSp macro="">
      <xdr:nvCxnSpPr>
        <xdr:cNvPr id="322" name="直線コネクタ 321"/>
        <xdr:cNvCxnSpPr/>
      </xdr:nvCxnSpPr>
      <xdr:spPr>
        <a:xfrm>
          <a:off x="16179800" y="10431671"/>
          <a:ext cx="838200" cy="5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144671</xdr:rowOff>
    </xdr:from>
    <xdr:to>
      <xdr:col>77</xdr:col>
      <xdr:colOff>44450</xdr:colOff>
      <xdr:row>60</xdr:row>
      <xdr:rowOff>155357</xdr:rowOff>
    </xdr:to>
    <xdr:cxnSp macro="">
      <xdr:nvCxnSpPr>
        <xdr:cNvPr id="325" name="直線コネクタ 324"/>
        <xdr:cNvCxnSpPr/>
      </xdr:nvCxnSpPr>
      <xdr:spPr>
        <a:xfrm flipV="1">
          <a:off x="15290800" y="10431671"/>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104339</xdr:rowOff>
    </xdr:from>
    <xdr:to>
      <xdr:col>72</xdr:col>
      <xdr:colOff>203200</xdr:colOff>
      <xdr:row>60</xdr:row>
      <xdr:rowOff>155357</xdr:rowOff>
    </xdr:to>
    <xdr:cxnSp macro="">
      <xdr:nvCxnSpPr>
        <xdr:cNvPr id="328" name="直線コネクタ 327"/>
        <xdr:cNvCxnSpPr/>
      </xdr:nvCxnSpPr>
      <xdr:spPr>
        <a:xfrm>
          <a:off x="14401800" y="10391339"/>
          <a:ext cx="889000" cy="5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50909</xdr:rowOff>
    </xdr:from>
    <xdr:to>
      <xdr:col>68</xdr:col>
      <xdr:colOff>152400</xdr:colOff>
      <xdr:row>60</xdr:row>
      <xdr:rowOff>104339</xdr:rowOff>
    </xdr:to>
    <xdr:cxnSp macro="">
      <xdr:nvCxnSpPr>
        <xdr:cNvPr id="331" name="直線コネクタ 330"/>
        <xdr:cNvCxnSpPr/>
      </xdr:nvCxnSpPr>
      <xdr:spPr>
        <a:xfrm>
          <a:off x="13512800" y="10337909"/>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152128</xdr:rowOff>
    </xdr:from>
    <xdr:to>
      <xdr:col>81</xdr:col>
      <xdr:colOff>95250</xdr:colOff>
      <xdr:row>61</xdr:row>
      <xdr:rowOff>82278</xdr:rowOff>
    </xdr:to>
    <xdr:sp macro="" textlink="">
      <xdr:nvSpPr>
        <xdr:cNvPr id="341" name="楕円 340"/>
        <xdr:cNvSpPr/>
      </xdr:nvSpPr>
      <xdr:spPr>
        <a:xfrm>
          <a:off x="16967200" y="104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124205</xdr:rowOff>
    </xdr:from>
    <xdr:ext cx="762000" cy="259045"/>
    <xdr:sp macro="" textlink="">
      <xdr:nvSpPr>
        <xdr:cNvPr id="342" name="定員管理の状況該当値テキスト"/>
        <xdr:cNvSpPr txBox="1"/>
      </xdr:nvSpPr>
      <xdr:spPr>
        <a:xfrm>
          <a:off x="17106900" y="1041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93871</xdr:rowOff>
    </xdr:from>
    <xdr:to>
      <xdr:col>77</xdr:col>
      <xdr:colOff>95250</xdr:colOff>
      <xdr:row>61</xdr:row>
      <xdr:rowOff>24021</xdr:rowOff>
    </xdr:to>
    <xdr:sp macro="" textlink="">
      <xdr:nvSpPr>
        <xdr:cNvPr id="343" name="楕円 342"/>
        <xdr:cNvSpPr/>
      </xdr:nvSpPr>
      <xdr:spPr>
        <a:xfrm>
          <a:off x="16129000" y="1038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8798</xdr:rowOff>
    </xdr:from>
    <xdr:ext cx="736600" cy="259045"/>
    <xdr:sp macro="" textlink="">
      <xdr:nvSpPr>
        <xdr:cNvPr id="344" name="テキスト ボックス 343"/>
        <xdr:cNvSpPr txBox="1"/>
      </xdr:nvSpPr>
      <xdr:spPr>
        <a:xfrm>
          <a:off x="15798800" y="10467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104557</xdr:rowOff>
    </xdr:from>
    <xdr:to>
      <xdr:col>73</xdr:col>
      <xdr:colOff>44450</xdr:colOff>
      <xdr:row>61</xdr:row>
      <xdr:rowOff>34707</xdr:rowOff>
    </xdr:to>
    <xdr:sp macro="" textlink="">
      <xdr:nvSpPr>
        <xdr:cNvPr id="345" name="楕円 344"/>
        <xdr:cNvSpPr/>
      </xdr:nvSpPr>
      <xdr:spPr>
        <a:xfrm>
          <a:off x="15240000" y="1039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19484</xdr:rowOff>
    </xdr:from>
    <xdr:ext cx="762000" cy="259045"/>
    <xdr:sp macro="" textlink="">
      <xdr:nvSpPr>
        <xdr:cNvPr id="346" name="テキスト ボックス 345"/>
        <xdr:cNvSpPr txBox="1"/>
      </xdr:nvSpPr>
      <xdr:spPr>
        <a:xfrm>
          <a:off x="14909800" y="1047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53539</xdr:rowOff>
    </xdr:from>
    <xdr:to>
      <xdr:col>68</xdr:col>
      <xdr:colOff>203200</xdr:colOff>
      <xdr:row>60</xdr:row>
      <xdr:rowOff>155139</xdr:rowOff>
    </xdr:to>
    <xdr:sp macro="" textlink="">
      <xdr:nvSpPr>
        <xdr:cNvPr id="347" name="楕円 346"/>
        <xdr:cNvSpPr/>
      </xdr:nvSpPr>
      <xdr:spPr>
        <a:xfrm>
          <a:off x="14351000" y="103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139916</xdr:rowOff>
    </xdr:from>
    <xdr:ext cx="762000" cy="259045"/>
    <xdr:sp macro="" textlink="">
      <xdr:nvSpPr>
        <xdr:cNvPr id="348" name="テキスト ボックス 347"/>
        <xdr:cNvSpPr txBox="1"/>
      </xdr:nvSpPr>
      <xdr:spPr>
        <a:xfrm>
          <a:off x="14020800" y="1042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xdr:rowOff>
    </xdr:from>
    <xdr:to>
      <xdr:col>64</xdr:col>
      <xdr:colOff>152400</xdr:colOff>
      <xdr:row>60</xdr:row>
      <xdr:rowOff>101709</xdr:rowOff>
    </xdr:to>
    <xdr:sp macro="" textlink="">
      <xdr:nvSpPr>
        <xdr:cNvPr id="349" name="楕円 348"/>
        <xdr:cNvSpPr/>
      </xdr:nvSpPr>
      <xdr:spPr>
        <a:xfrm>
          <a:off x="13462000" y="102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86486</xdr:rowOff>
    </xdr:from>
    <xdr:ext cx="762000" cy="259045"/>
    <xdr:sp macro="" textlink="">
      <xdr:nvSpPr>
        <xdr:cNvPr id="350" name="テキスト ボックス 349"/>
        <xdr:cNvSpPr txBox="1"/>
      </xdr:nvSpPr>
      <xdr:spPr>
        <a:xfrm>
          <a:off x="13131800" y="1037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％となったものの、類似団体平均を下回っている。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増加の主な要因は、平成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年度借入分の過疎対策事業債及び辺地対策事業債の償還開始に伴う元金償還金の増によるものである。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今後は診療所建設事業等の大型事業に係る借入を予定しており、その償還が始まる数年後には上昇することが見込まれる。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160782</xdr:rowOff>
    </xdr:to>
    <xdr:cxnSp macro="">
      <xdr:nvCxnSpPr>
        <xdr:cNvPr id="381" name="直線コネクタ 380"/>
        <xdr:cNvCxnSpPr/>
      </xdr:nvCxnSpPr>
      <xdr:spPr>
        <a:xfrm>
          <a:off x="16179800" y="698500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151130</xdr:rowOff>
    </xdr:to>
    <xdr:cxnSp macro="">
      <xdr:nvCxnSpPr>
        <xdr:cNvPr id="384" name="直線コネクタ 383"/>
        <xdr:cNvCxnSpPr/>
      </xdr:nvCxnSpPr>
      <xdr:spPr>
        <a:xfrm flipV="1">
          <a:off x="15290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32766</xdr:rowOff>
    </xdr:to>
    <xdr:cxnSp macro="">
      <xdr:nvCxnSpPr>
        <xdr:cNvPr id="387" name="直線コネクタ 386"/>
        <xdr:cNvCxnSpPr/>
      </xdr:nvCxnSpPr>
      <xdr:spPr>
        <a:xfrm flipV="1">
          <a:off x="14401800" y="700913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109982</xdr:rowOff>
    </xdr:to>
    <xdr:cxnSp macro="">
      <xdr:nvCxnSpPr>
        <xdr:cNvPr id="390" name="直線コネクタ 389"/>
        <xdr:cNvCxnSpPr/>
      </xdr:nvCxnSpPr>
      <xdr:spPr>
        <a:xfrm flipV="1">
          <a:off x="13512800" y="706221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109982</xdr:rowOff>
    </xdr:from>
    <xdr:to>
      <xdr:col>81</xdr:col>
      <xdr:colOff>95250</xdr:colOff>
      <xdr:row>41</xdr:row>
      <xdr:rowOff>40132</xdr:rowOff>
    </xdr:to>
    <xdr:sp macro="" textlink="">
      <xdr:nvSpPr>
        <xdr:cNvPr id="400" name="楕円 399"/>
        <xdr:cNvSpPr/>
      </xdr:nvSpPr>
      <xdr:spPr>
        <a:xfrm>
          <a:off x="169672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126509</xdr:rowOff>
    </xdr:from>
    <xdr:ext cx="762000" cy="259045"/>
    <xdr:sp macro="" textlink="">
      <xdr:nvSpPr>
        <xdr:cNvPr id="401" name="公債費負担の状況該当値テキスト"/>
        <xdr:cNvSpPr txBox="1"/>
      </xdr:nvSpPr>
      <xdr:spPr>
        <a:xfrm>
          <a:off x="17106900" y="681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2" name="楕円 401"/>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3" name="テキスト ボックス 402"/>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4" name="楕円 403"/>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5" name="テキスト ボックス 404"/>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6" name="楕円 405"/>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93743</xdr:rowOff>
    </xdr:from>
    <xdr:ext cx="762000" cy="259045"/>
    <xdr:sp macro="" textlink="">
      <xdr:nvSpPr>
        <xdr:cNvPr id="407" name="テキスト ボックス 406"/>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08" name="楕円 407"/>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409" name="テキスト ボックス 408"/>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％以下を堅持している。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
2,365
25.50
3,890,112
3,679,443
84,891
1,939,266
3,593,518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類似団体と比較すると、人件費に係る経常収支比率は高くなっている。これは、ごみ・し尿処理施設やこども園等の施設の運営を直営で行うことで職員数が多くなっていることが主な要因である。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この分野に関し、町内に民間事業者が存在せず、民間委託による職員数の減は見込めないため、事業の更なる効率化と適正な定員管理に努め、人件費の抑制につなげる。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78994</xdr:rowOff>
    </xdr:to>
    <xdr:cxnSp macro="">
      <xdr:nvCxnSpPr>
        <xdr:cNvPr id="64" name="直線コネクタ 63"/>
        <xdr:cNvCxnSpPr/>
      </xdr:nvCxnSpPr>
      <xdr:spPr>
        <a:xfrm flipV="1">
          <a:off x="3987800" y="6418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78994</xdr:rowOff>
    </xdr:to>
    <xdr:cxnSp macro="">
      <xdr:nvCxnSpPr>
        <xdr:cNvPr id="67" name="直線コネクタ 66"/>
        <xdr:cNvCxnSpPr/>
      </xdr:nvCxnSpPr>
      <xdr:spPr>
        <a:xfrm>
          <a:off x="3098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60706</xdr:rowOff>
    </xdr:to>
    <xdr:cxnSp macro="">
      <xdr:nvCxnSpPr>
        <xdr:cNvPr id="70" name="直線コネクタ 69"/>
        <xdr:cNvCxnSpPr/>
      </xdr:nvCxnSpPr>
      <xdr:spPr>
        <a:xfrm>
          <a:off x="2209800" y="6395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51562</xdr:rowOff>
    </xdr:from>
    <xdr:to>
      <xdr:col>11</xdr:col>
      <xdr:colOff>9525</xdr:colOff>
      <xdr:row>37</xdr:row>
      <xdr:rowOff>110998</xdr:rowOff>
    </xdr:to>
    <xdr:cxnSp macro="">
      <xdr:nvCxnSpPr>
        <xdr:cNvPr id="73" name="直線コネクタ 72"/>
        <xdr:cNvCxnSpPr/>
      </xdr:nvCxnSpPr>
      <xdr:spPr>
        <a:xfrm flipV="1">
          <a:off x="1320800" y="63952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28194</xdr:rowOff>
    </xdr:from>
    <xdr:to>
      <xdr:col>20</xdr:col>
      <xdr:colOff>38100</xdr:colOff>
      <xdr:row>37</xdr:row>
      <xdr:rowOff>129794</xdr:rowOff>
    </xdr:to>
    <xdr:sp macro="" textlink="">
      <xdr:nvSpPr>
        <xdr:cNvPr id="85" name="楕円 84"/>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114571</xdr:rowOff>
    </xdr:from>
    <xdr:ext cx="736600" cy="259045"/>
    <xdr:sp macro="" textlink="">
      <xdr:nvSpPr>
        <xdr:cNvPr id="86" name="テキスト ボックス 85"/>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xdr:rowOff>
    </xdr:from>
    <xdr:to>
      <xdr:col>15</xdr:col>
      <xdr:colOff>149225</xdr:colOff>
      <xdr:row>37</xdr:row>
      <xdr:rowOff>111506</xdr:rowOff>
    </xdr:to>
    <xdr:sp macro="" textlink="">
      <xdr:nvSpPr>
        <xdr:cNvPr id="87" name="楕円 86"/>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88" name="テキスト ボックス 87"/>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90" name="テキスト ボックス 89"/>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60198</xdr:rowOff>
    </xdr:from>
    <xdr:to>
      <xdr:col>6</xdr:col>
      <xdr:colOff>171450</xdr:colOff>
      <xdr:row>37</xdr:row>
      <xdr:rowOff>161798</xdr:rowOff>
    </xdr:to>
    <xdr:sp macro="" textlink="">
      <xdr:nvSpPr>
        <xdr:cNvPr id="91" name="楕円 90"/>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146575</xdr:rowOff>
    </xdr:from>
    <xdr:ext cx="762000" cy="259045"/>
    <xdr:sp macro="" textlink="">
      <xdr:nvSpPr>
        <xdr:cNvPr id="92" name="テキスト ボックス 91"/>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較し、物件費に係る経常収支比率はわずかに低くなっている。しかし、人件費同様ごみ・し尿処理施設やこども園等の施設の運営を直営で行っているため、施設の維持管理に多額の経費を要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この分野に関し、町内に民間事業者が存在せず、民間委託によるコスト削減は見込めないため、事業の更なる効率化を進め、事業費の抑制に取り組む。</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8890</xdr:rowOff>
    </xdr:to>
    <xdr:cxnSp macro="">
      <xdr:nvCxnSpPr>
        <xdr:cNvPr id="125" name="直線コネクタ 124"/>
        <xdr:cNvCxnSpPr/>
      </xdr:nvCxnSpPr>
      <xdr:spPr>
        <a:xfrm>
          <a:off x="15671800" y="2923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31750</xdr:rowOff>
    </xdr:to>
    <xdr:cxnSp macro="">
      <xdr:nvCxnSpPr>
        <xdr:cNvPr id="128" name="直線コネクタ 127"/>
        <xdr:cNvCxnSpPr/>
      </xdr:nvCxnSpPr>
      <xdr:spPr>
        <a:xfrm flipV="1">
          <a:off x="14782800" y="292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31750</xdr:rowOff>
    </xdr:to>
    <xdr:cxnSp macro="">
      <xdr:nvCxnSpPr>
        <xdr:cNvPr id="131" name="直線コネクタ 130"/>
        <xdr:cNvCxnSpPr/>
      </xdr:nvCxnSpPr>
      <xdr:spPr>
        <a:xfrm>
          <a:off x="13893800" y="2931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17</xdr:row>
      <xdr:rowOff>16510</xdr:rowOff>
    </xdr:to>
    <xdr:cxnSp macro="">
      <xdr:nvCxnSpPr>
        <xdr:cNvPr id="134" name="直線コネクタ 133"/>
        <xdr:cNvCxnSpPr/>
      </xdr:nvCxnSpPr>
      <xdr:spPr>
        <a:xfrm>
          <a:off x="13004800" y="2839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4" name="楕円 143"/>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146067</xdr:rowOff>
    </xdr:from>
    <xdr:ext cx="762000" cy="259045"/>
    <xdr:sp macro="" textlink="">
      <xdr:nvSpPr>
        <xdr:cNvPr id="145" name="物件費該当値テキスト"/>
        <xdr:cNvSpPr txBox="1"/>
      </xdr:nvSpPr>
      <xdr:spPr>
        <a:xfrm>
          <a:off x="165989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6" name="楕円 145"/>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47" name="テキスト ボックス 146"/>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48" name="楕円 147"/>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49" name="テキスト ボックス 148"/>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0" name="楕円 149"/>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51" name="テキスト ボックス 150"/>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2" name="楕円 151"/>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53" name="テキスト ボックス 152"/>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類似団体平均を少し上回っている。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年度から福祉事務所を設置したことで、これまで県が行っていた生活保護費の支給を町が行っていることが主な要因である。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56</xdr:row>
      <xdr:rowOff>12700</xdr:rowOff>
    </xdr:to>
    <xdr:cxnSp macro="">
      <xdr:nvCxnSpPr>
        <xdr:cNvPr id="185" name="直線コネクタ 184"/>
        <xdr:cNvCxnSpPr/>
      </xdr:nvCxnSpPr>
      <xdr:spPr>
        <a:xfrm>
          <a:off x="3987800" y="9512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55</xdr:row>
      <xdr:rowOff>82550</xdr:rowOff>
    </xdr:to>
    <xdr:cxnSp macro="">
      <xdr:nvCxnSpPr>
        <xdr:cNvPr id="188" name="直線コネクタ 187"/>
        <xdr:cNvCxnSpPr/>
      </xdr:nvCxnSpPr>
      <xdr:spPr>
        <a:xfrm>
          <a:off x="3098800" y="951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82550</xdr:rowOff>
    </xdr:to>
    <xdr:cxnSp macro="">
      <xdr:nvCxnSpPr>
        <xdr:cNvPr id="191" name="直線コネクタ 190"/>
        <xdr:cNvCxnSpPr/>
      </xdr:nvCxnSpPr>
      <xdr:spPr>
        <a:xfrm>
          <a:off x="2209800" y="949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6350</xdr:rowOff>
    </xdr:from>
    <xdr:to>
      <xdr:col>11</xdr:col>
      <xdr:colOff>9525</xdr:colOff>
      <xdr:row>55</xdr:row>
      <xdr:rowOff>69850</xdr:rowOff>
    </xdr:to>
    <xdr:cxnSp macro="">
      <xdr:nvCxnSpPr>
        <xdr:cNvPr id="194" name="直線コネクタ 193"/>
        <xdr:cNvCxnSpPr/>
      </xdr:nvCxnSpPr>
      <xdr:spPr>
        <a:xfrm>
          <a:off x="1320800" y="9436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4" name="楕円 203"/>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5"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06" name="楕円 205"/>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118127</xdr:rowOff>
    </xdr:from>
    <xdr:ext cx="736600" cy="259045"/>
    <xdr:sp macro="" textlink="">
      <xdr:nvSpPr>
        <xdr:cNvPr id="207" name="テキスト ボックス 206"/>
        <xdr:cNvSpPr txBox="1"/>
      </xdr:nvSpPr>
      <xdr:spPr>
        <a:xfrm>
          <a:off x="3606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31750</xdr:rowOff>
    </xdr:from>
    <xdr:to>
      <xdr:col>15</xdr:col>
      <xdr:colOff>149225</xdr:colOff>
      <xdr:row>55</xdr:row>
      <xdr:rowOff>133350</xdr:rowOff>
    </xdr:to>
    <xdr:sp macro="" textlink="">
      <xdr:nvSpPr>
        <xdr:cNvPr id="208" name="楕円 207"/>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209" name="テキスト ボックス 208"/>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0" name="楕円 209"/>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11" name="テキスト ボックス 21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212" name="楕円 211"/>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13" name="テキスト ボックス 212"/>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主な要因は、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簡易水道事業会計において、前年度実施した設備の老朽化による改良経費が減少したこと等による繰出金の減によるものである。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134620</xdr:rowOff>
    </xdr:from>
    <xdr:to>
      <xdr:col>82</xdr:col>
      <xdr:colOff>107950</xdr:colOff>
      <xdr:row>56</xdr:row>
      <xdr:rowOff>8890</xdr:rowOff>
    </xdr:to>
    <xdr:cxnSp macro="">
      <xdr:nvCxnSpPr>
        <xdr:cNvPr id="245" name="直線コネクタ 244"/>
        <xdr:cNvCxnSpPr/>
      </xdr:nvCxnSpPr>
      <xdr:spPr>
        <a:xfrm flipV="1">
          <a:off x="15671800" y="95643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8890</xdr:rowOff>
    </xdr:to>
    <xdr:cxnSp macro="">
      <xdr:nvCxnSpPr>
        <xdr:cNvPr id="248" name="直線コネクタ 247"/>
        <xdr:cNvCxnSpPr/>
      </xdr:nvCxnSpPr>
      <xdr:spPr>
        <a:xfrm>
          <a:off x="14782800" y="95681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8890</xdr:rowOff>
    </xdr:to>
    <xdr:cxnSp macro="">
      <xdr:nvCxnSpPr>
        <xdr:cNvPr id="251" name="直線コネクタ 250"/>
        <xdr:cNvCxnSpPr/>
      </xdr:nvCxnSpPr>
      <xdr:spPr>
        <a:xfrm flipV="1">
          <a:off x="13893800" y="95681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88900</xdr:rowOff>
    </xdr:from>
    <xdr:to>
      <xdr:col>69</xdr:col>
      <xdr:colOff>92075</xdr:colOff>
      <xdr:row>56</xdr:row>
      <xdr:rowOff>8890</xdr:rowOff>
    </xdr:to>
    <xdr:cxnSp macro="">
      <xdr:nvCxnSpPr>
        <xdr:cNvPr id="254" name="直線コネクタ 253"/>
        <xdr:cNvCxnSpPr/>
      </xdr:nvCxnSpPr>
      <xdr:spPr>
        <a:xfrm>
          <a:off x="13004800" y="951865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83820</xdr:rowOff>
    </xdr:from>
    <xdr:to>
      <xdr:col>82</xdr:col>
      <xdr:colOff>158750</xdr:colOff>
      <xdr:row>56</xdr:row>
      <xdr:rowOff>13970</xdr:rowOff>
    </xdr:to>
    <xdr:sp macro="" textlink="">
      <xdr:nvSpPr>
        <xdr:cNvPr id="264" name="楕円 263"/>
        <xdr:cNvSpPr/>
      </xdr:nvSpPr>
      <xdr:spPr>
        <a:xfrm>
          <a:off x="16459200" y="95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55897</xdr:rowOff>
    </xdr:from>
    <xdr:ext cx="762000" cy="259045"/>
    <xdr:sp macro="" textlink="">
      <xdr:nvSpPr>
        <xdr:cNvPr id="265" name="その他該当値テキスト"/>
        <xdr:cNvSpPr txBox="1"/>
      </xdr:nvSpPr>
      <xdr:spPr>
        <a:xfrm>
          <a:off x="16598900" y="948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129540</xdr:rowOff>
    </xdr:from>
    <xdr:to>
      <xdr:col>78</xdr:col>
      <xdr:colOff>120650</xdr:colOff>
      <xdr:row>56</xdr:row>
      <xdr:rowOff>59690</xdr:rowOff>
    </xdr:to>
    <xdr:sp macro="" textlink="">
      <xdr:nvSpPr>
        <xdr:cNvPr id="266" name="楕円 265"/>
        <xdr:cNvSpPr/>
      </xdr:nvSpPr>
      <xdr:spPr>
        <a:xfrm>
          <a:off x="15621000" y="9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44467</xdr:rowOff>
    </xdr:from>
    <xdr:ext cx="736600" cy="259045"/>
    <xdr:sp macro="" textlink="">
      <xdr:nvSpPr>
        <xdr:cNvPr id="267" name="テキスト ボックス 266"/>
        <xdr:cNvSpPr txBox="1"/>
      </xdr:nvSpPr>
      <xdr:spPr>
        <a:xfrm>
          <a:off x="15290800" y="9645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68" name="楕円 267"/>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2557</xdr:rowOff>
    </xdr:from>
    <xdr:ext cx="762000" cy="259045"/>
    <xdr:sp macro="" textlink="">
      <xdr:nvSpPr>
        <xdr:cNvPr id="269" name="テキスト ボックス 268"/>
        <xdr:cNvSpPr txBox="1"/>
      </xdr:nvSpPr>
      <xdr:spPr>
        <a:xfrm>
          <a:off x="14401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129540</xdr:rowOff>
    </xdr:from>
    <xdr:to>
      <xdr:col>69</xdr:col>
      <xdr:colOff>142875</xdr:colOff>
      <xdr:row>56</xdr:row>
      <xdr:rowOff>59690</xdr:rowOff>
    </xdr:to>
    <xdr:sp macro="" textlink="">
      <xdr:nvSpPr>
        <xdr:cNvPr id="270" name="楕円 269"/>
        <xdr:cNvSpPr/>
      </xdr:nvSpPr>
      <xdr:spPr>
        <a:xfrm>
          <a:off x="13843000" y="9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44467</xdr:rowOff>
    </xdr:from>
    <xdr:ext cx="762000" cy="259045"/>
    <xdr:sp macro="" textlink="">
      <xdr:nvSpPr>
        <xdr:cNvPr id="271" name="テキスト ボックス 270"/>
        <xdr:cNvSpPr txBox="1"/>
      </xdr:nvSpPr>
      <xdr:spPr>
        <a:xfrm>
          <a:off x="135128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38100</xdr:rowOff>
    </xdr:from>
    <xdr:to>
      <xdr:col>65</xdr:col>
      <xdr:colOff>53975</xdr:colOff>
      <xdr:row>55</xdr:row>
      <xdr:rowOff>139700</xdr:rowOff>
    </xdr:to>
    <xdr:sp macro="" textlink="">
      <xdr:nvSpPr>
        <xdr:cNvPr id="272" name="楕円 271"/>
        <xdr:cNvSpPr/>
      </xdr:nvSpPr>
      <xdr:spPr>
        <a:xfrm>
          <a:off x="12954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124477</xdr:rowOff>
    </xdr:from>
    <xdr:ext cx="762000" cy="259045"/>
    <xdr:sp macro="" textlink="">
      <xdr:nvSpPr>
        <xdr:cNvPr id="273" name="テキスト ボックス 272"/>
        <xdr:cNvSpPr txBox="1"/>
      </xdr:nvSpPr>
      <xdr:spPr>
        <a:xfrm>
          <a:off x="12623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補助費等に係る経常収支比率は類似団体平均を大きく下回っている。しかし、第三セクターへの運営費補助金が多額であり、経営状況の分析等により、経営の健全化に向けて取り組む必要がある。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145288</xdr:rowOff>
    </xdr:from>
    <xdr:to>
      <xdr:col>82</xdr:col>
      <xdr:colOff>107950</xdr:colOff>
      <xdr:row>34</xdr:row>
      <xdr:rowOff>149860</xdr:rowOff>
    </xdr:to>
    <xdr:cxnSp macro="">
      <xdr:nvCxnSpPr>
        <xdr:cNvPr id="303" name="直線コネクタ 302"/>
        <xdr:cNvCxnSpPr/>
      </xdr:nvCxnSpPr>
      <xdr:spPr>
        <a:xfrm>
          <a:off x="15671800" y="59745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145288</xdr:rowOff>
    </xdr:to>
    <xdr:cxnSp macro="">
      <xdr:nvCxnSpPr>
        <xdr:cNvPr id="306" name="直線コネクタ 305"/>
        <xdr:cNvCxnSpPr/>
      </xdr:nvCxnSpPr>
      <xdr:spPr>
        <a:xfrm>
          <a:off x="14782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131572</xdr:rowOff>
    </xdr:from>
    <xdr:to>
      <xdr:col>73</xdr:col>
      <xdr:colOff>180975</xdr:colOff>
      <xdr:row>34</xdr:row>
      <xdr:rowOff>136144</xdr:rowOff>
    </xdr:to>
    <xdr:cxnSp macro="">
      <xdr:nvCxnSpPr>
        <xdr:cNvPr id="309" name="直線コネクタ 308"/>
        <xdr:cNvCxnSpPr/>
      </xdr:nvCxnSpPr>
      <xdr:spPr>
        <a:xfrm>
          <a:off x="13893800" y="5960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131572</xdr:rowOff>
    </xdr:to>
    <xdr:cxnSp macro="">
      <xdr:nvCxnSpPr>
        <xdr:cNvPr id="312" name="直線コネクタ 311"/>
        <xdr:cNvCxnSpPr/>
      </xdr:nvCxnSpPr>
      <xdr:spPr>
        <a:xfrm>
          <a:off x="13004800" y="5956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22" name="楕円 321"/>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115587</xdr:rowOff>
    </xdr:from>
    <xdr:ext cx="762000" cy="259045"/>
    <xdr:sp macro="" textlink="">
      <xdr:nvSpPr>
        <xdr:cNvPr id="323"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94488</xdr:rowOff>
    </xdr:from>
    <xdr:to>
      <xdr:col>78</xdr:col>
      <xdr:colOff>120650</xdr:colOff>
      <xdr:row>35</xdr:row>
      <xdr:rowOff>24638</xdr:rowOff>
    </xdr:to>
    <xdr:sp macro="" textlink="">
      <xdr:nvSpPr>
        <xdr:cNvPr id="324" name="楕円 323"/>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34815</xdr:rowOff>
    </xdr:from>
    <xdr:ext cx="736600" cy="259045"/>
    <xdr:sp macro="" textlink="">
      <xdr:nvSpPr>
        <xdr:cNvPr id="325" name="テキスト ボックス 324"/>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26" name="楕円 325"/>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27" name="テキスト ボックス 326"/>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80772</xdr:rowOff>
    </xdr:from>
    <xdr:to>
      <xdr:col>69</xdr:col>
      <xdr:colOff>142875</xdr:colOff>
      <xdr:row>35</xdr:row>
      <xdr:rowOff>10922</xdr:rowOff>
    </xdr:to>
    <xdr:sp macro="" textlink="">
      <xdr:nvSpPr>
        <xdr:cNvPr id="328" name="楕円 327"/>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21099</xdr:rowOff>
    </xdr:from>
    <xdr:ext cx="762000" cy="259045"/>
    <xdr:sp macro="" textlink="">
      <xdr:nvSpPr>
        <xdr:cNvPr id="329" name="テキスト ボックス 328"/>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0" name="楕円 329"/>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1" name="テキスト ボックス 330"/>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元金償還の増が主な要因である。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134620</xdr:rowOff>
    </xdr:from>
    <xdr:to>
      <xdr:col>24</xdr:col>
      <xdr:colOff>25400</xdr:colOff>
      <xdr:row>77</xdr:row>
      <xdr:rowOff>8889</xdr:rowOff>
    </xdr:to>
    <xdr:cxnSp macro="">
      <xdr:nvCxnSpPr>
        <xdr:cNvPr id="363" name="直線コネクタ 362"/>
        <xdr:cNvCxnSpPr/>
      </xdr:nvCxnSpPr>
      <xdr:spPr>
        <a:xfrm>
          <a:off x="3987800" y="131648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134620</xdr:rowOff>
    </xdr:to>
    <xdr:cxnSp macro="">
      <xdr:nvCxnSpPr>
        <xdr:cNvPr id="366" name="直線コネクタ 365"/>
        <xdr:cNvCxnSpPr/>
      </xdr:nvCxnSpPr>
      <xdr:spPr>
        <a:xfrm>
          <a:off x="3098800" y="13145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115570</xdr:rowOff>
    </xdr:to>
    <xdr:cxnSp macro="">
      <xdr:nvCxnSpPr>
        <xdr:cNvPr id="369" name="直線コネクタ 368"/>
        <xdr:cNvCxnSpPr/>
      </xdr:nvCxnSpPr>
      <xdr:spPr>
        <a:xfrm>
          <a:off x="2209800" y="13141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115570</xdr:rowOff>
    </xdr:to>
    <xdr:cxnSp macro="">
      <xdr:nvCxnSpPr>
        <xdr:cNvPr id="372" name="直線コネクタ 371"/>
        <xdr:cNvCxnSpPr/>
      </xdr:nvCxnSpPr>
      <xdr:spPr>
        <a:xfrm flipV="1">
          <a:off x="1320800" y="13141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82" name="楕円 381"/>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101616</xdr:rowOff>
    </xdr:from>
    <xdr:ext cx="762000" cy="259045"/>
    <xdr:sp macro="" textlink="">
      <xdr:nvSpPr>
        <xdr:cNvPr id="383" name="公債費該当値テキスト"/>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84" name="楕円 383"/>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24147</xdr:rowOff>
    </xdr:from>
    <xdr:ext cx="736600" cy="259045"/>
    <xdr:sp macro="" textlink="">
      <xdr:nvSpPr>
        <xdr:cNvPr id="385" name="テキスト ボックス 384"/>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64770</xdr:rowOff>
    </xdr:from>
    <xdr:to>
      <xdr:col>15</xdr:col>
      <xdr:colOff>149225</xdr:colOff>
      <xdr:row>76</xdr:row>
      <xdr:rowOff>166370</xdr:rowOff>
    </xdr:to>
    <xdr:sp macro="" textlink="">
      <xdr:nvSpPr>
        <xdr:cNvPr id="386" name="楕円 385"/>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87" name="テキスト ボックス 386"/>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88" name="楕円 387"/>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9" name="テキスト ボックス 388"/>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90" name="楕円 389"/>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91" name="テキスト ボックス 390"/>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内訳は、人件費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％、物件費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％、維持補修費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％、繰出金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人件費、扶助費、その他が類似団体平均より高いものの、それ以上に残りの費目が低いため、類似団体平均よりも低くなっている。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4127</xdr:rowOff>
    </xdr:from>
    <xdr:to>
      <xdr:col>82</xdr:col>
      <xdr:colOff>107950</xdr:colOff>
      <xdr:row>76</xdr:row>
      <xdr:rowOff>15557</xdr:rowOff>
    </xdr:to>
    <xdr:cxnSp macro="">
      <xdr:nvCxnSpPr>
        <xdr:cNvPr id="428" name="直線コネクタ 427"/>
        <xdr:cNvCxnSpPr/>
      </xdr:nvCxnSpPr>
      <xdr:spPr>
        <a:xfrm flipV="1">
          <a:off x="15671800" y="1303432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147002</xdr:rowOff>
    </xdr:from>
    <xdr:to>
      <xdr:col>78</xdr:col>
      <xdr:colOff>69850</xdr:colOff>
      <xdr:row>76</xdr:row>
      <xdr:rowOff>15557</xdr:rowOff>
    </xdr:to>
    <xdr:cxnSp macro="">
      <xdr:nvCxnSpPr>
        <xdr:cNvPr id="431" name="直線コネクタ 430"/>
        <xdr:cNvCxnSpPr/>
      </xdr:nvCxnSpPr>
      <xdr:spPr>
        <a:xfrm>
          <a:off x="14782800" y="13005752"/>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147002</xdr:rowOff>
    </xdr:from>
    <xdr:to>
      <xdr:col>73</xdr:col>
      <xdr:colOff>180975</xdr:colOff>
      <xdr:row>75</xdr:row>
      <xdr:rowOff>161289</xdr:rowOff>
    </xdr:to>
    <xdr:cxnSp macro="">
      <xdr:nvCxnSpPr>
        <xdr:cNvPr id="434" name="直線コネクタ 433"/>
        <xdr:cNvCxnSpPr/>
      </xdr:nvCxnSpPr>
      <xdr:spPr>
        <a:xfrm flipV="1">
          <a:off x="13893800" y="13005752"/>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78422</xdr:rowOff>
    </xdr:from>
    <xdr:to>
      <xdr:col>69</xdr:col>
      <xdr:colOff>92075</xdr:colOff>
      <xdr:row>75</xdr:row>
      <xdr:rowOff>161289</xdr:rowOff>
    </xdr:to>
    <xdr:cxnSp macro="">
      <xdr:nvCxnSpPr>
        <xdr:cNvPr id="437" name="直線コネクタ 436"/>
        <xdr:cNvCxnSpPr/>
      </xdr:nvCxnSpPr>
      <xdr:spPr>
        <a:xfrm>
          <a:off x="13004800" y="12937172"/>
          <a:ext cx="8890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124778</xdr:rowOff>
    </xdr:from>
    <xdr:to>
      <xdr:col>82</xdr:col>
      <xdr:colOff>158750</xdr:colOff>
      <xdr:row>76</xdr:row>
      <xdr:rowOff>54927</xdr:rowOff>
    </xdr:to>
    <xdr:sp macro="" textlink="">
      <xdr:nvSpPr>
        <xdr:cNvPr id="447" name="楕円 446"/>
        <xdr:cNvSpPr/>
      </xdr:nvSpPr>
      <xdr:spPr>
        <a:xfrm>
          <a:off x="16459200" y="129835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141305</xdr:rowOff>
    </xdr:from>
    <xdr:ext cx="762000" cy="259045"/>
    <xdr:sp macro="" textlink="">
      <xdr:nvSpPr>
        <xdr:cNvPr id="448" name="公債費以外該当値テキスト"/>
        <xdr:cNvSpPr txBox="1"/>
      </xdr:nvSpPr>
      <xdr:spPr>
        <a:xfrm>
          <a:off x="16598900" y="1282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136207</xdr:rowOff>
    </xdr:from>
    <xdr:to>
      <xdr:col>78</xdr:col>
      <xdr:colOff>120650</xdr:colOff>
      <xdr:row>76</xdr:row>
      <xdr:rowOff>66357</xdr:rowOff>
    </xdr:to>
    <xdr:sp macro="" textlink="">
      <xdr:nvSpPr>
        <xdr:cNvPr id="449" name="楕円 448"/>
        <xdr:cNvSpPr/>
      </xdr:nvSpPr>
      <xdr:spPr>
        <a:xfrm>
          <a:off x="15621000" y="129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76534</xdr:rowOff>
    </xdr:from>
    <xdr:ext cx="736600" cy="259045"/>
    <xdr:sp macro="" textlink="">
      <xdr:nvSpPr>
        <xdr:cNvPr id="450" name="テキスト ボックス 449"/>
        <xdr:cNvSpPr txBox="1"/>
      </xdr:nvSpPr>
      <xdr:spPr>
        <a:xfrm>
          <a:off x="15290800" y="1276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96203</xdr:rowOff>
    </xdr:from>
    <xdr:to>
      <xdr:col>74</xdr:col>
      <xdr:colOff>31750</xdr:colOff>
      <xdr:row>76</xdr:row>
      <xdr:rowOff>26352</xdr:rowOff>
    </xdr:to>
    <xdr:sp macro="" textlink="">
      <xdr:nvSpPr>
        <xdr:cNvPr id="451" name="楕円 450"/>
        <xdr:cNvSpPr/>
      </xdr:nvSpPr>
      <xdr:spPr>
        <a:xfrm>
          <a:off x="14732000" y="129549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36530</xdr:rowOff>
    </xdr:from>
    <xdr:ext cx="762000" cy="259045"/>
    <xdr:sp macro="" textlink="">
      <xdr:nvSpPr>
        <xdr:cNvPr id="452" name="テキスト ボックス 451"/>
        <xdr:cNvSpPr txBox="1"/>
      </xdr:nvSpPr>
      <xdr:spPr>
        <a:xfrm>
          <a:off x="14401800" y="1272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3" name="楕円 452"/>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4" name="テキスト ボックス 453"/>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27622</xdr:rowOff>
    </xdr:from>
    <xdr:to>
      <xdr:col>65</xdr:col>
      <xdr:colOff>53975</xdr:colOff>
      <xdr:row>75</xdr:row>
      <xdr:rowOff>129222</xdr:rowOff>
    </xdr:to>
    <xdr:sp macro="" textlink="">
      <xdr:nvSpPr>
        <xdr:cNvPr id="455" name="楕円 454"/>
        <xdr:cNvSpPr/>
      </xdr:nvSpPr>
      <xdr:spPr>
        <a:xfrm>
          <a:off x="12954000" y="128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139399</xdr:rowOff>
    </xdr:from>
    <xdr:ext cx="762000" cy="259045"/>
    <xdr:sp macro="" textlink="">
      <xdr:nvSpPr>
        <xdr:cNvPr id="456" name="テキスト ボックス 455"/>
        <xdr:cNvSpPr txBox="1"/>
      </xdr:nvSpPr>
      <xdr:spPr>
        <a:xfrm>
          <a:off x="12623800" y="1265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130850</xdr:rowOff>
    </xdr:from>
    <xdr:to>
      <xdr:col>29</xdr:col>
      <xdr:colOff>127000</xdr:colOff>
      <xdr:row>18</xdr:row>
      <xdr:rowOff>4794</xdr:rowOff>
    </xdr:to>
    <xdr:cxnSp macro="">
      <xdr:nvCxnSpPr>
        <xdr:cNvPr id="49" name="直線コネクタ 48"/>
        <xdr:cNvCxnSpPr/>
      </xdr:nvCxnSpPr>
      <xdr:spPr bwMode="auto">
        <a:xfrm flipV="1">
          <a:off x="5003800" y="3093125"/>
          <a:ext cx="647700" cy="45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4794</xdr:rowOff>
    </xdr:from>
    <xdr:to>
      <xdr:col>26</xdr:col>
      <xdr:colOff>50800</xdr:colOff>
      <xdr:row>18</xdr:row>
      <xdr:rowOff>16108</xdr:rowOff>
    </xdr:to>
    <xdr:cxnSp macro="">
      <xdr:nvCxnSpPr>
        <xdr:cNvPr id="52" name="直線コネクタ 51"/>
        <xdr:cNvCxnSpPr/>
      </xdr:nvCxnSpPr>
      <xdr:spPr bwMode="auto">
        <a:xfrm flipV="1">
          <a:off x="4305300" y="3138519"/>
          <a:ext cx="698500" cy="11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16108</xdr:rowOff>
    </xdr:from>
    <xdr:to>
      <xdr:col>22</xdr:col>
      <xdr:colOff>114300</xdr:colOff>
      <xdr:row>18</xdr:row>
      <xdr:rowOff>39279</xdr:rowOff>
    </xdr:to>
    <xdr:cxnSp macro="">
      <xdr:nvCxnSpPr>
        <xdr:cNvPr id="55" name="直線コネクタ 54"/>
        <xdr:cNvCxnSpPr/>
      </xdr:nvCxnSpPr>
      <xdr:spPr bwMode="auto">
        <a:xfrm flipV="1">
          <a:off x="3606800" y="3149833"/>
          <a:ext cx="698500" cy="23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13584</xdr:rowOff>
    </xdr:from>
    <xdr:to>
      <xdr:col>18</xdr:col>
      <xdr:colOff>177800</xdr:colOff>
      <xdr:row>18</xdr:row>
      <xdr:rowOff>39279</xdr:rowOff>
    </xdr:to>
    <xdr:cxnSp macro="">
      <xdr:nvCxnSpPr>
        <xdr:cNvPr id="58" name="直線コネクタ 57"/>
        <xdr:cNvCxnSpPr/>
      </xdr:nvCxnSpPr>
      <xdr:spPr bwMode="auto">
        <a:xfrm>
          <a:off x="2908300" y="3147309"/>
          <a:ext cx="698500" cy="25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80050</xdr:rowOff>
    </xdr:from>
    <xdr:to>
      <xdr:col>29</xdr:col>
      <xdr:colOff>177800</xdr:colOff>
      <xdr:row>18</xdr:row>
      <xdr:rowOff>10200</xdr:rowOff>
    </xdr:to>
    <xdr:sp macro="" textlink="">
      <xdr:nvSpPr>
        <xdr:cNvPr id="68" name="楕円 67"/>
        <xdr:cNvSpPr/>
      </xdr:nvSpPr>
      <xdr:spPr bwMode="auto">
        <a:xfrm>
          <a:off x="5600700" y="304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52127</xdr:rowOff>
    </xdr:from>
    <xdr:ext cx="762000" cy="259045"/>
    <xdr:sp macro="" textlink="">
      <xdr:nvSpPr>
        <xdr:cNvPr id="69" name="人口1人当たり決算額の推移該当値テキスト130"/>
        <xdr:cNvSpPr txBox="1"/>
      </xdr:nvSpPr>
      <xdr:spPr>
        <a:xfrm>
          <a:off x="5740400" y="301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125444</xdr:rowOff>
    </xdr:from>
    <xdr:to>
      <xdr:col>26</xdr:col>
      <xdr:colOff>101600</xdr:colOff>
      <xdr:row>18</xdr:row>
      <xdr:rowOff>55594</xdr:rowOff>
    </xdr:to>
    <xdr:sp macro="" textlink="">
      <xdr:nvSpPr>
        <xdr:cNvPr id="70" name="楕円 69"/>
        <xdr:cNvSpPr/>
      </xdr:nvSpPr>
      <xdr:spPr bwMode="auto">
        <a:xfrm>
          <a:off x="4953000" y="3087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40371</xdr:rowOff>
    </xdr:from>
    <xdr:ext cx="736600" cy="259045"/>
    <xdr:sp macro="" textlink="">
      <xdr:nvSpPr>
        <xdr:cNvPr id="71" name="テキスト ボックス 70"/>
        <xdr:cNvSpPr txBox="1"/>
      </xdr:nvSpPr>
      <xdr:spPr>
        <a:xfrm>
          <a:off x="4622800" y="3174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136758</xdr:rowOff>
    </xdr:from>
    <xdr:to>
      <xdr:col>22</xdr:col>
      <xdr:colOff>165100</xdr:colOff>
      <xdr:row>18</xdr:row>
      <xdr:rowOff>66908</xdr:rowOff>
    </xdr:to>
    <xdr:sp macro="" textlink="">
      <xdr:nvSpPr>
        <xdr:cNvPr id="72" name="楕円 71"/>
        <xdr:cNvSpPr/>
      </xdr:nvSpPr>
      <xdr:spPr bwMode="auto">
        <a:xfrm>
          <a:off x="4254500" y="309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51685</xdr:rowOff>
    </xdr:from>
    <xdr:ext cx="762000" cy="259045"/>
    <xdr:sp macro="" textlink="">
      <xdr:nvSpPr>
        <xdr:cNvPr id="73" name="テキスト ボックス 72"/>
        <xdr:cNvSpPr txBox="1"/>
      </xdr:nvSpPr>
      <xdr:spPr>
        <a:xfrm>
          <a:off x="3924300" y="318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159929</xdr:rowOff>
    </xdr:from>
    <xdr:to>
      <xdr:col>19</xdr:col>
      <xdr:colOff>38100</xdr:colOff>
      <xdr:row>18</xdr:row>
      <xdr:rowOff>90079</xdr:rowOff>
    </xdr:to>
    <xdr:sp macro="" textlink="">
      <xdr:nvSpPr>
        <xdr:cNvPr id="74" name="楕円 73"/>
        <xdr:cNvSpPr/>
      </xdr:nvSpPr>
      <xdr:spPr bwMode="auto">
        <a:xfrm>
          <a:off x="3556000" y="3122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74856</xdr:rowOff>
    </xdr:from>
    <xdr:ext cx="762000" cy="259045"/>
    <xdr:sp macro="" textlink="">
      <xdr:nvSpPr>
        <xdr:cNvPr id="75" name="テキスト ボックス 74"/>
        <xdr:cNvSpPr txBox="1"/>
      </xdr:nvSpPr>
      <xdr:spPr>
        <a:xfrm>
          <a:off x="3225800" y="32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134234</xdr:rowOff>
    </xdr:from>
    <xdr:to>
      <xdr:col>15</xdr:col>
      <xdr:colOff>101600</xdr:colOff>
      <xdr:row>18</xdr:row>
      <xdr:rowOff>64384</xdr:rowOff>
    </xdr:to>
    <xdr:sp macro="" textlink="">
      <xdr:nvSpPr>
        <xdr:cNvPr id="76" name="楕円 75"/>
        <xdr:cNvSpPr/>
      </xdr:nvSpPr>
      <xdr:spPr bwMode="auto">
        <a:xfrm>
          <a:off x="2857500" y="3096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49161</xdr:rowOff>
    </xdr:from>
    <xdr:ext cx="762000" cy="259045"/>
    <xdr:sp macro="" textlink="">
      <xdr:nvSpPr>
        <xdr:cNvPr id="77" name="テキスト ボックス 76"/>
        <xdr:cNvSpPr txBox="1"/>
      </xdr:nvSpPr>
      <xdr:spPr>
        <a:xfrm>
          <a:off x="2527300" y="318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166914</xdr:rowOff>
    </xdr:from>
    <xdr:to>
      <xdr:col>29</xdr:col>
      <xdr:colOff>127000</xdr:colOff>
      <xdr:row>35</xdr:row>
      <xdr:rowOff>310901</xdr:rowOff>
    </xdr:to>
    <xdr:cxnSp macro="">
      <xdr:nvCxnSpPr>
        <xdr:cNvPr id="110" name="直線コネクタ 109"/>
        <xdr:cNvCxnSpPr/>
      </xdr:nvCxnSpPr>
      <xdr:spPr bwMode="auto">
        <a:xfrm flipV="1">
          <a:off x="5003800" y="6777264"/>
          <a:ext cx="647700" cy="143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151690</xdr:rowOff>
    </xdr:from>
    <xdr:ext cx="762000" cy="259045"/>
    <xdr:sp macro="" textlink="">
      <xdr:nvSpPr>
        <xdr:cNvPr id="111" name="人口1人当たり決算額の推移平均値テキスト445"/>
        <xdr:cNvSpPr txBox="1"/>
      </xdr:nvSpPr>
      <xdr:spPr>
        <a:xfrm>
          <a:off x="5740400" y="6762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310901</xdr:rowOff>
    </xdr:from>
    <xdr:to>
      <xdr:col>26</xdr:col>
      <xdr:colOff>50800</xdr:colOff>
      <xdr:row>36</xdr:row>
      <xdr:rowOff>2169</xdr:rowOff>
    </xdr:to>
    <xdr:cxnSp macro="">
      <xdr:nvCxnSpPr>
        <xdr:cNvPr id="113" name="直線コネクタ 112"/>
        <xdr:cNvCxnSpPr/>
      </xdr:nvCxnSpPr>
      <xdr:spPr bwMode="auto">
        <a:xfrm flipV="1">
          <a:off x="4305300" y="6921251"/>
          <a:ext cx="698500" cy="34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304782</xdr:rowOff>
    </xdr:from>
    <xdr:to>
      <xdr:col>22</xdr:col>
      <xdr:colOff>114300</xdr:colOff>
      <xdr:row>36</xdr:row>
      <xdr:rowOff>2169</xdr:rowOff>
    </xdr:to>
    <xdr:cxnSp macro="">
      <xdr:nvCxnSpPr>
        <xdr:cNvPr id="116" name="直線コネクタ 115"/>
        <xdr:cNvCxnSpPr/>
      </xdr:nvCxnSpPr>
      <xdr:spPr bwMode="auto">
        <a:xfrm>
          <a:off x="3606800" y="6915132"/>
          <a:ext cx="698500" cy="4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273197</xdr:rowOff>
    </xdr:from>
    <xdr:to>
      <xdr:col>18</xdr:col>
      <xdr:colOff>177800</xdr:colOff>
      <xdr:row>35</xdr:row>
      <xdr:rowOff>304782</xdr:rowOff>
    </xdr:to>
    <xdr:cxnSp macro="">
      <xdr:nvCxnSpPr>
        <xdr:cNvPr id="119" name="直線コネクタ 118"/>
        <xdr:cNvCxnSpPr/>
      </xdr:nvCxnSpPr>
      <xdr:spPr bwMode="auto">
        <a:xfrm>
          <a:off x="2908300" y="6883547"/>
          <a:ext cx="698500" cy="3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116114</xdr:rowOff>
    </xdr:from>
    <xdr:to>
      <xdr:col>29</xdr:col>
      <xdr:colOff>177800</xdr:colOff>
      <xdr:row>35</xdr:row>
      <xdr:rowOff>217714</xdr:rowOff>
    </xdr:to>
    <xdr:sp macro="" textlink="">
      <xdr:nvSpPr>
        <xdr:cNvPr id="129" name="楕円 128"/>
        <xdr:cNvSpPr/>
      </xdr:nvSpPr>
      <xdr:spPr bwMode="auto">
        <a:xfrm>
          <a:off x="5600700" y="672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304091</xdr:rowOff>
    </xdr:from>
    <xdr:ext cx="762000" cy="259045"/>
    <xdr:sp macro="" textlink="">
      <xdr:nvSpPr>
        <xdr:cNvPr id="130" name="人口1人当たり決算額の推移該当値テキスト445"/>
        <xdr:cNvSpPr txBox="1"/>
      </xdr:nvSpPr>
      <xdr:spPr>
        <a:xfrm>
          <a:off x="5740400" y="657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260101</xdr:rowOff>
    </xdr:from>
    <xdr:to>
      <xdr:col>26</xdr:col>
      <xdr:colOff>101600</xdr:colOff>
      <xdr:row>36</xdr:row>
      <xdr:rowOff>18801</xdr:rowOff>
    </xdr:to>
    <xdr:sp macro="" textlink="">
      <xdr:nvSpPr>
        <xdr:cNvPr id="131" name="楕円 130"/>
        <xdr:cNvSpPr/>
      </xdr:nvSpPr>
      <xdr:spPr bwMode="auto">
        <a:xfrm>
          <a:off x="4953000" y="6870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3578</xdr:rowOff>
    </xdr:from>
    <xdr:ext cx="736600" cy="259045"/>
    <xdr:sp macro="" textlink="">
      <xdr:nvSpPr>
        <xdr:cNvPr id="132" name="テキスト ボックス 131"/>
        <xdr:cNvSpPr txBox="1"/>
      </xdr:nvSpPr>
      <xdr:spPr>
        <a:xfrm>
          <a:off x="4622800" y="695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294269</xdr:rowOff>
    </xdr:from>
    <xdr:to>
      <xdr:col>22</xdr:col>
      <xdr:colOff>165100</xdr:colOff>
      <xdr:row>36</xdr:row>
      <xdr:rowOff>52969</xdr:rowOff>
    </xdr:to>
    <xdr:sp macro="" textlink="">
      <xdr:nvSpPr>
        <xdr:cNvPr id="133" name="楕円 132"/>
        <xdr:cNvSpPr/>
      </xdr:nvSpPr>
      <xdr:spPr bwMode="auto">
        <a:xfrm>
          <a:off x="4254500" y="6904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37746</xdr:rowOff>
    </xdr:from>
    <xdr:ext cx="762000" cy="259045"/>
    <xdr:sp macro="" textlink="">
      <xdr:nvSpPr>
        <xdr:cNvPr id="134" name="テキスト ボックス 133"/>
        <xdr:cNvSpPr txBox="1"/>
      </xdr:nvSpPr>
      <xdr:spPr>
        <a:xfrm>
          <a:off x="3924300" y="699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253982</xdr:rowOff>
    </xdr:from>
    <xdr:to>
      <xdr:col>19</xdr:col>
      <xdr:colOff>38100</xdr:colOff>
      <xdr:row>36</xdr:row>
      <xdr:rowOff>12682</xdr:rowOff>
    </xdr:to>
    <xdr:sp macro="" textlink="">
      <xdr:nvSpPr>
        <xdr:cNvPr id="135" name="楕円 134"/>
        <xdr:cNvSpPr/>
      </xdr:nvSpPr>
      <xdr:spPr bwMode="auto">
        <a:xfrm>
          <a:off x="3556000" y="6864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340359</xdr:rowOff>
    </xdr:from>
    <xdr:ext cx="762000" cy="259045"/>
    <xdr:sp macro="" textlink="">
      <xdr:nvSpPr>
        <xdr:cNvPr id="136" name="テキスト ボックス 135"/>
        <xdr:cNvSpPr txBox="1"/>
      </xdr:nvSpPr>
      <xdr:spPr>
        <a:xfrm>
          <a:off x="3225800" y="695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222397</xdr:rowOff>
    </xdr:from>
    <xdr:to>
      <xdr:col>15</xdr:col>
      <xdr:colOff>101600</xdr:colOff>
      <xdr:row>35</xdr:row>
      <xdr:rowOff>323997</xdr:rowOff>
    </xdr:to>
    <xdr:sp macro="" textlink="">
      <xdr:nvSpPr>
        <xdr:cNvPr id="137" name="楕円 136"/>
        <xdr:cNvSpPr/>
      </xdr:nvSpPr>
      <xdr:spPr bwMode="auto">
        <a:xfrm>
          <a:off x="2857500" y="6832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308774</xdr:rowOff>
    </xdr:from>
    <xdr:ext cx="762000" cy="259045"/>
    <xdr:sp macro="" textlink="">
      <xdr:nvSpPr>
        <xdr:cNvPr id="138" name="テキスト ボックス 137"/>
        <xdr:cNvSpPr txBox="1"/>
      </xdr:nvSpPr>
      <xdr:spPr>
        <a:xfrm>
          <a:off x="2527300" y="6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
2,365
25.50
3,890,112
3,679,443
84,891
1,939,266
3,593,518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117701</xdr:rowOff>
    </xdr:from>
    <xdr:to>
      <xdr:col>24</xdr:col>
      <xdr:colOff>63500</xdr:colOff>
      <xdr:row>36</xdr:row>
      <xdr:rowOff>138902</xdr:rowOff>
    </xdr:to>
    <xdr:cxnSp macro="">
      <xdr:nvCxnSpPr>
        <xdr:cNvPr id="60" name="直線コネクタ 59"/>
        <xdr:cNvCxnSpPr/>
      </xdr:nvCxnSpPr>
      <xdr:spPr>
        <a:xfrm flipV="1">
          <a:off x="3797300" y="6289901"/>
          <a:ext cx="838200" cy="2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138902</xdr:rowOff>
    </xdr:from>
    <xdr:to>
      <xdr:col>19</xdr:col>
      <xdr:colOff>177800</xdr:colOff>
      <xdr:row>36</xdr:row>
      <xdr:rowOff>149554</xdr:rowOff>
    </xdr:to>
    <xdr:cxnSp macro="">
      <xdr:nvCxnSpPr>
        <xdr:cNvPr id="63" name="直線コネクタ 62"/>
        <xdr:cNvCxnSpPr/>
      </xdr:nvCxnSpPr>
      <xdr:spPr>
        <a:xfrm flipV="1">
          <a:off x="2908300" y="6311102"/>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149554</xdr:rowOff>
    </xdr:from>
    <xdr:to>
      <xdr:col>15</xdr:col>
      <xdr:colOff>50800</xdr:colOff>
      <xdr:row>37</xdr:row>
      <xdr:rowOff>5838</xdr:rowOff>
    </xdr:to>
    <xdr:cxnSp macro="">
      <xdr:nvCxnSpPr>
        <xdr:cNvPr id="66" name="直線コネクタ 65"/>
        <xdr:cNvCxnSpPr/>
      </xdr:nvCxnSpPr>
      <xdr:spPr>
        <a:xfrm flipV="1">
          <a:off x="2019300" y="6321754"/>
          <a:ext cx="889000" cy="2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162219</xdr:rowOff>
    </xdr:from>
    <xdr:to>
      <xdr:col>10</xdr:col>
      <xdr:colOff>114300</xdr:colOff>
      <xdr:row>37</xdr:row>
      <xdr:rowOff>5838</xdr:rowOff>
    </xdr:to>
    <xdr:cxnSp macro="">
      <xdr:nvCxnSpPr>
        <xdr:cNvPr id="69" name="直線コネクタ 68"/>
        <xdr:cNvCxnSpPr/>
      </xdr:nvCxnSpPr>
      <xdr:spPr>
        <a:xfrm>
          <a:off x="1130300" y="6334419"/>
          <a:ext cx="8890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66901</xdr:rowOff>
    </xdr:from>
    <xdr:to>
      <xdr:col>24</xdr:col>
      <xdr:colOff>114300</xdr:colOff>
      <xdr:row>36</xdr:row>
      <xdr:rowOff>168501</xdr:rowOff>
    </xdr:to>
    <xdr:sp macro="" textlink="">
      <xdr:nvSpPr>
        <xdr:cNvPr id="79" name="楕円 78"/>
        <xdr:cNvSpPr/>
      </xdr:nvSpPr>
      <xdr:spPr>
        <a:xfrm>
          <a:off x="4584700" y="623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89778</xdr:rowOff>
    </xdr:from>
    <xdr:ext cx="599010" cy="259045"/>
    <xdr:sp macro="" textlink="">
      <xdr:nvSpPr>
        <xdr:cNvPr id="80" name="人件費該当値テキスト"/>
        <xdr:cNvSpPr txBox="1"/>
      </xdr:nvSpPr>
      <xdr:spPr>
        <a:xfrm>
          <a:off x="4686300" y="609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88102</xdr:rowOff>
    </xdr:from>
    <xdr:to>
      <xdr:col>20</xdr:col>
      <xdr:colOff>38100</xdr:colOff>
      <xdr:row>37</xdr:row>
      <xdr:rowOff>18252</xdr:rowOff>
    </xdr:to>
    <xdr:sp macro="" textlink="">
      <xdr:nvSpPr>
        <xdr:cNvPr id="81" name="楕円 80"/>
        <xdr:cNvSpPr/>
      </xdr:nvSpPr>
      <xdr:spPr>
        <a:xfrm>
          <a:off x="3746500" y="626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34779</xdr:rowOff>
    </xdr:from>
    <xdr:ext cx="599010" cy="259045"/>
    <xdr:sp macro="" textlink="">
      <xdr:nvSpPr>
        <xdr:cNvPr id="82" name="テキスト ボックス 81"/>
        <xdr:cNvSpPr txBox="1"/>
      </xdr:nvSpPr>
      <xdr:spPr>
        <a:xfrm>
          <a:off x="3497795" y="603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98754</xdr:rowOff>
    </xdr:from>
    <xdr:to>
      <xdr:col>15</xdr:col>
      <xdr:colOff>101600</xdr:colOff>
      <xdr:row>37</xdr:row>
      <xdr:rowOff>28904</xdr:rowOff>
    </xdr:to>
    <xdr:sp macro="" textlink="">
      <xdr:nvSpPr>
        <xdr:cNvPr id="83" name="楕円 82"/>
        <xdr:cNvSpPr/>
      </xdr:nvSpPr>
      <xdr:spPr>
        <a:xfrm>
          <a:off x="2857500" y="627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45431</xdr:rowOff>
    </xdr:from>
    <xdr:ext cx="599010" cy="259045"/>
    <xdr:sp macro="" textlink="">
      <xdr:nvSpPr>
        <xdr:cNvPr id="84" name="テキスト ボックス 83"/>
        <xdr:cNvSpPr txBox="1"/>
      </xdr:nvSpPr>
      <xdr:spPr>
        <a:xfrm>
          <a:off x="2608795" y="604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126488</xdr:rowOff>
    </xdr:from>
    <xdr:to>
      <xdr:col>10</xdr:col>
      <xdr:colOff>165100</xdr:colOff>
      <xdr:row>37</xdr:row>
      <xdr:rowOff>56638</xdr:rowOff>
    </xdr:to>
    <xdr:sp macro="" textlink="">
      <xdr:nvSpPr>
        <xdr:cNvPr id="85" name="楕円 84"/>
        <xdr:cNvSpPr/>
      </xdr:nvSpPr>
      <xdr:spPr>
        <a:xfrm>
          <a:off x="1968500" y="629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73165</xdr:rowOff>
    </xdr:from>
    <xdr:ext cx="599010" cy="259045"/>
    <xdr:sp macro="" textlink="">
      <xdr:nvSpPr>
        <xdr:cNvPr id="86" name="テキスト ボックス 85"/>
        <xdr:cNvSpPr txBox="1"/>
      </xdr:nvSpPr>
      <xdr:spPr>
        <a:xfrm>
          <a:off x="1719795" y="607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111419</xdr:rowOff>
    </xdr:from>
    <xdr:to>
      <xdr:col>6</xdr:col>
      <xdr:colOff>38100</xdr:colOff>
      <xdr:row>37</xdr:row>
      <xdr:rowOff>41569</xdr:rowOff>
    </xdr:to>
    <xdr:sp macro="" textlink="">
      <xdr:nvSpPr>
        <xdr:cNvPr id="87" name="楕円 86"/>
        <xdr:cNvSpPr/>
      </xdr:nvSpPr>
      <xdr:spPr>
        <a:xfrm>
          <a:off x="1079500" y="628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58096</xdr:rowOff>
    </xdr:from>
    <xdr:ext cx="599010" cy="259045"/>
    <xdr:sp macro="" textlink="">
      <xdr:nvSpPr>
        <xdr:cNvPr id="88" name="テキスト ボックス 87"/>
        <xdr:cNvSpPr txBox="1"/>
      </xdr:nvSpPr>
      <xdr:spPr>
        <a:xfrm>
          <a:off x="830795" y="605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85451</xdr:rowOff>
    </xdr:from>
    <xdr:to>
      <xdr:col>24</xdr:col>
      <xdr:colOff>63500</xdr:colOff>
      <xdr:row>57</xdr:row>
      <xdr:rowOff>128101</xdr:rowOff>
    </xdr:to>
    <xdr:cxnSp macro="">
      <xdr:nvCxnSpPr>
        <xdr:cNvPr id="119" name="直線コネクタ 118"/>
        <xdr:cNvCxnSpPr/>
      </xdr:nvCxnSpPr>
      <xdr:spPr>
        <a:xfrm flipV="1">
          <a:off x="3797300" y="9858101"/>
          <a:ext cx="838200" cy="4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128101</xdr:rowOff>
    </xdr:from>
    <xdr:to>
      <xdr:col>19</xdr:col>
      <xdr:colOff>177800</xdr:colOff>
      <xdr:row>58</xdr:row>
      <xdr:rowOff>37</xdr:rowOff>
    </xdr:to>
    <xdr:cxnSp macro="">
      <xdr:nvCxnSpPr>
        <xdr:cNvPr id="122" name="直線コネクタ 121"/>
        <xdr:cNvCxnSpPr/>
      </xdr:nvCxnSpPr>
      <xdr:spPr>
        <a:xfrm flipV="1">
          <a:off x="2908300" y="9900751"/>
          <a:ext cx="889000" cy="4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164686</xdr:rowOff>
    </xdr:from>
    <xdr:to>
      <xdr:col>15</xdr:col>
      <xdr:colOff>50800</xdr:colOff>
      <xdr:row>58</xdr:row>
      <xdr:rowOff>37</xdr:rowOff>
    </xdr:to>
    <xdr:cxnSp macro="">
      <xdr:nvCxnSpPr>
        <xdr:cNvPr id="125" name="直線コネクタ 124"/>
        <xdr:cNvCxnSpPr/>
      </xdr:nvCxnSpPr>
      <xdr:spPr>
        <a:xfrm>
          <a:off x="2019300" y="9937336"/>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164686</xdr:rowOff>
    </xdr:from>
    <xdr:to>
      <xdr:col>10</xdr:col>
      <xdr:colOff>114300</xdr:colOff>
      <xdr:row>58</xdr:row>
      <xdr:rowOff>12522</xdr:rowOff>
    </xdr:to>
    <xdr:cxnSp macro="">
      <xdr:nvCxnSpPr>
        <xdr:cNvPr id="128" name="直線コネクタ 127"/>
        <xdr:cNvCxnSpPr/>
      </xdr:nvCxnSpPr>
      <xdr:spPr>
        <a:xfrm flipV="1">
          <a:off x="1130300" y="9937336"/>
          <a:ext cx="889000" cy="1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34651</xdr:rowOff>
    </xdr:from>
    <xdr:to>
      <xdr:col>24</xdr:col>
      <xdr:colOff>114300</xdr:colOff>
      <xdr:row>57</xdr:row>
      <xdr:rowOff>136251</xdr:rowOff>
    </xdr:to>
    <xdr:sp macro="" textlink="">
      <xdr:nvSpPr>
        <xdr:cNvPr id="138" name="楕円 137"/>
        <xdr:cNvSpPr/>
      </xdr:nvSpPr>
      <xdr:spPr>
        <a:xfrm>
          <a:off x="4584700" y="98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13078</xdr:rowOff>
    </xdr:from>
    <xdr:ext cx="599010" cy="259045"/>
    <xdr:sp macro="" textlink="">
      <xdr:nvSpPr>
        <xdr:cNvPr id="139" name="物件費該当値テキスト"/>
        <xdr:cNvSpPr txBox="1"/>
      </xdr:nvSpPr>
      <xdr:spPr>
        <a:xfrm>
          <a:off x="4686300" y="978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77301</xdr:rowOff>
    </xdr:from>
    <xdr:to>
      <xdr:col>20</xdr:col>
      <xdr:colOff>38100</xdr:colOff>
      <xdr:row>58</xdr:row>
      <xdr:rowOff>7451</xdr:rowOff>
    </xdr:to>
    <xdr:sp macro="" textlink="">
      <xdr:nvSpPr>
        <xdr:cNvPr id="140" name="楕円 139"/>
        <xdr:cNvSpPr/>
      </xdr:nvSpPr>
      <xdr:spPr>
        <a:xfrm>
          <a:off x="3746500" y="98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170028</xdr:rowOff>
    </xdr:from>
    <xdr:ext cx="599010" cy="259045"/>
    <xdr:sp macro="" textlink="">
      <xdr:nvSpPr>
        <xdr:cNvPr id="141" name="テキスト ボックス 140"/>
        <xdr:cNvSpPr txBox="1"/>
      </xdr:nvSpPr>
      <xdr:spPr>
        <a:xfrm>
          <a:off x="3497795" y="994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120687</xdr:rowOff>
    </xdr:from>
    <xdr:to>
      <xdr:col>15</xdr:col>
      <xdr:colOff>101600</xdr:colOff>
      <xdr:row>58</xdr:row>
      <xdr:rowOff>50837</xdr:rowOff>
    </xdr:to>
    <xdr:sp macro="" textlink="">
      <xdr:nvSpPr>
        <xdr:cNvPr id="142" name="楕円 141"/>
        <xdr:cNvSpPr/>
      </xdr:nvSpPr>
      <xdr:spPr>
        <a:xfrm>
          <a:off x="2857500" y="98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41964</xdr:rowOff>
    </xdr:from>
    <xdr:ext cx="599010" cy="259045"/>
    <xdr:sp macro="" textlink="">
      <xdr:nvSpPr>
        <xdr:cNvPr id="143" name="テキスト ボックス 142"/>
        <xdr:cNvSpPr txBox="1"/>
      </xdr:nvSpPr>
      <xdr:spPr>
        <a:xfrm>
          <a:off x="2608795" y="998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113886</xdr:rowOff>
    </xdr:from>
    <xdr:to>
      <xdr:col>10</xdr:col>
      <xdr:colOff>165100</xdr:colOff>
      <xdr:row>58</xdr:row>
      <xdr:rowOff>44036</xdr:rowOff>
    </xdr:to>
    <xdr:sp macro="" textlink="">
      <xdr:nvSpPr>
        <xdr:cNvPr id="144" name="楕円 143"/>
        <xdr:cNvSpPr/>
      </xdr:nvSpPr>
      <xdr:spPr>
        <a:xfrm>
          <a:off x="1968500" y="988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35163</xdr:rowOff>
    </xdr:from>
    <xdr:ext cx="599010" cy="259045"/>
    <xdr:sp macro="" textlink="">
      <xdr:nvSpPr>
        <xdr:cNvPr id="145" name="テキスト ボックス 144"/>
        <xdr:cNvSpPr txBox="1"/>
      </xdr:nvSpPr>
      <xdr:spPr>
        <a:xfrm>
          <a:off x="1719795" y="997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133172</xdr:rowOff>
    </xdr:from>
    <xdr:to>
      <xdr:col>6</xdr:col>
      <xdr:colOff>38100</xdr:colOff>
      <xdr:row>58</xdr:row>
      <xdr:rowOff>63322</xdr:rowOff>
    </xdr:to>
    <xdr:sp macro="" textlink="">
      <xdr:nvSpPr>
        <xdr:cNvPr id="146" name="楕円 145"/>
        <xdr:cNvSpPr/>
      </xdr:nvSpPr>
      <xdr:spPr>
        <a:xfrm>
          <a:off x="1079500" y="99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54449</xdr:rowOff>
    </xdr:from>
    <xdr:ext cx="599010" cy="259045"/>
    <xdr:sp macro="" textlink="">
      <xdr:nvSpPr>
        <xdr:cNvPr id="147" name="テキスト ボックス 146"/>
        <xdr:cNvSpPr txBox="1"/>
      </xdr:nvSpPr>
      <xdr:spPr>
        <a:xfrm>
          <a:off x="830795" y="99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59023</xdr:rowOff>
    </xdr:from>
    <xdr:to>
      <xdr:col>24</xdr:col>
      <xdr:colOff>63500</xdr:colOff>
      <xdr:row>78</xdr:row>
      <xdr:rowOff>63069</xdr:rowOff>
    </xdr:to>
    <xdr:cxnSp macro="">
      <xdr:nvCxnSpPr>
        <xdr:cNvPr id="174" name="直線コネクタ 173"/>
        <xdr:cNvCxnSpPr/>
      </xdr:nvCxnSpPr>
      <xdr:spPr>
        <a:xfrm>
          <a:off x="3797300" y="13432123"/>
          <a:ext cx="8382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59023</xdr:rowOff>
    </xdr:from>
    <xdr:to>
      <xdr:col>19</xdr:col>
      <xdr:colOff>177800</xdr:colOff>
      <xdr:row>78</xdr:row>
      <xdr:rowOff>70155</xdr:rowOff>
    </xdr:to>
    <xdr:cxnSp macro="">
      <xdr:nvCxnSpPr>
        <xdr:cNvPr id="177" name="直線コネクタ 176"/>
        <xdr:cNvCxnSpPr/>
      </xdr:nvCxnSpPr>
      <xdr:spPr>
        <a:xfrm flipV="1">
          <a:off x="2908300" y="13432123"/>
          <a:ext cx="889000" cy="1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70155</xdr:rowOff>
    </xdr:from>
    <xdr:to>
      <xdr:col>15</xdr:col>
      <xdr:colOff>50800</xdr:colOff>
      <xdr:row>78</xdr:row>
      <xdr:rowOff>83862</xdr:rowOff>
    </xdr:to>
    <xdr:cxnSp macro="">
      <xdr:nvCxnSpPr>
        <xdr:cNvPr id="180" name="直線コネクタ 179"/>
        <xdr:cNvCxnSpPr/>
      </xdr:nvCxnSpPr>
      <xdr:spPr>
        <a:xfrm flipV="1">
          <a:off x="2019300" y="13443255"/>
          <a:ext cx="889000" cy="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71737</xdr:rowOff>
    </xdr:from>
    <xdr:to>
      <xdr:col>10</xdr:col>
      <xdr:colOff>114300</xdr:colOff>
      <xdr:row>78</xdr:row>
      <xdr:rowOff>83862</xdr:rowOff>
    </xdr:to>
    <xdr:cxnSp macro="">
      <xdr:nvCxnSpPr>
        <xdr:cNvPr id="183" name="直線コネクタ 182"/>
        <xdr:cNvCxnSpPr/>
      </xdr:nvCxnSpPr>
      <xdr:spPr>
        <a:xfrm>
          <a:off x="1130300" y="13444837"/>
          <a:ext cx="889000" cy="1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12269</xdr:rowOff>
    </xdr:from>
    <xdr:to>
      <xdr:col>24</xdr:col>
      <xdr:colOff>114300</xdr:colOff>
      <xdr:row>78</xdr:row>
      <xdr:rowOff>113869</xdr:rowOff>
    </xdr:to>
    <xdr:sp macro="" textlink="">
      <xdr:nvSpPr>
        <xdr:cNvPr id="193" name="楕円 192"/>
        <xdr:cNvSpPr/>
      </xdr:nvSpPr>
      <xdr:spPr>
        <a:xfrm>
          <a:off x="4584700" y="133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124962</xdr:rowOff>
    </xdr:from>
    <xdr:ext cx="534377" cy="259045"/>
    <xdr:sp macro="" textlink="">
      <xdr:nvSpPr>
        <xdr:cNvPr id="194" name="維持補修費該当値テキスト"/>
        <xdr:cNvSpPr txBox="1"/>
      </xdr:nvSpPr>
      <xdr:spPr>
        <a:xfrm>
          <a:off x="4686300" y="133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8223</xdr:rowOff>
    </xdr:from>
    <xdr:to>
      <xdr:col>20</xdr:col>
      <xdr:colOff>38100</xdr:colOff>
      <xdr:row>78</xdr:row>
      <xdr:rowOff>109823</xdr:rowOff>
    </xdr:to>
    <xdr:sp macro="" textlink="">
      <xdr:nvSpPr>
        <xdr:cNvPr id="195" name="楕円 194"/>
        <xdr:cNvSpPr/>
      </xdr:nvSpPr>
      <xdr:spPr>
        <a:xfrm>
          <a:off x="3746500" y="133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100950</xdr:rowOff>
    </xdr:from>
    <xdr:ext cx="534377" cy="259045"/>
    <xdr:sp macro="" textlink="">
      <xdr:nvSpPr>
        <xdr:cNvPr id="196" name="テキスト ボックス 195"/>
        <xdr:cNvSpPr txBox="1"/>
      </xdr:nvSpPr>
      <xdr:spPr>
        <a:xfrm>
          <a:off x="3530111" y="1347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19355</xdr:rowOff>
    </xdr:from>
    <xdr:to>
      <xdr:col>15</xdr:col>
      <xdr:colOff>101600</xdr:colOff>
      <xdr:row>78</xdr:row>
      <xdr:rowOff>120955</xdr:rowOff>
    </xdr:to>
    <xdr:sp macro="" textlink="">
      <xdr:nvSpPr>
        <xdr:cNvPr id="197" name="楕円 196"/>
        <xdr:cNvSpPr/>
      </xdr:nvSpPr>
      <xdr:spPr>
        <a:xfrm>
          <a:off x="2857500" y="133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112082</xdr:rowOff>
    </xdr:from>
    <xdr:ext cx="534377" cy="259045"/>
    <xdr:sp macro="" textlink="">
      <xdr:nvSpPr>
        <xdr:cNvPr id="198" name="テキスト ボックス 197"/>
        <xdr:cNvSpPr txBox="1"/>
      </xdr:nvSpPr>
      <xdr:spPr>
        <a:xfrm>
          <a:off x="2641111" y="134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33062</xdr:rowOff>
    </xdr:from>
    <xdr:to>
      <xdr:col>10</xdr:col>
      <xdr:colOff>165100</xdr:colOff>
      <xdr:row>78</xdr:row>
      <xdr:rowOff>134662</xdr:rowOff>
    </xdr:to>
    <xdr:sp macro="" textlink="">
      <xdr:nvSpPr>
        <xdr:cNvPr id="199" name="楕円 198"/>
        <xdr:cNvSpPr/>
      </xdr:nvSpPr>
      <xdr:spPr>
        <a:xfrm>
          <a:off x="1968500" y="1340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125789</xdr:rowOff>
    </xdr:from>
    <xdr:ext cx="534377" cy="259045"/>
    <xdr:sp macro="" textlink="">
      <xdr:nvSpPr>
        <xdr:cNvPr id="200" name="テキスト ボックス 199"/>
        <xdr:cNvSpPr txBox="1"/>
      </xdr:nvSpPr>
      <xdr:spPr>
        <a:xfrm>
          <a:off x="1752111" y="1349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20937</xdr:rowOff>
    </xdr:from>
    <xdr:to>
      <xdr:col>6</xdr:col>
      <xdr:colOff>38100</xdr:colOff>
      <xdr:row>78</xdr:row>
      <xdr:rowOff>122537</xdr:rowOff>
    </xdr:to>
    <xdr:sp macro="" textlink="">
      <xdr:nvSpPr>
        <xdr:cNvPr id="201" name="楕円 200"/>
        <xdr:cNvSpPr/>
      </xdr:nvSpPr>
      <xdr:spPr>
        <a:xfrm>
          <a:off x="1079500" y="133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113664</xdr:rowOff>
    </xdr:from>
    <xdr:ext cx="534377" cy="259045"/>
    <xdr:sp macro="" textlink="">
      <xdr:nvSpPr>
        <xdr:cNvPr id="202" name="テキスト ボックス 201"/>
        <xdr:cNvSpPr txBox="1"/>
      </xdr:nvSpPr>
      <xdr:spPr>
        <a:xfrm>
          <a:off x="863111" y="134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22620</xdr:rowOff>
    </xdr:from>
    <xdr:to>
      <xdr:col>24</xdr:col>
      <xdr:colOff>63500</xdr:colOff>
      <xdr:row>98</xdr:row>
      <xdr:rowOff>41594</xdr:rowOff>
    </xdr:to>
    <xdr:cxnSp macro="">
      <xdr:nvCxnSpPr>
        <xdr:cNvPr id="231" name="直線コネクタ 230"/>
        <xdr:cNvCxnSpPr/>
      </xdr:nvCxnSpPr>
      <xdr:spPr>
        <a:xfrm flipV="1">
          <a:off x="3797300" y="16824720"/>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41594</xdr:rowOff>
    </xdr:from>
    <xdr:to>
      <xdr:col>19</xdr:col>
      <xdr:colOff>177800</xdr:colOff>
      <xdr:row>98</xdr:row>
      <xdr:rowOff>46850</xdr:rowOff>
    </xdr:to>
    <xdr:cxnSp macro="">
      <xdr:nvCxnSpPr>
        <xdr:cNvPr id="234" name="直線コネクタ 233"/>
        <xdr:cNvCxnSpPr/>
      </xdr:nvCxnSpPr>
      <xdr:spPr>
        <a:xfrm flipV="1">
          <a:off x="2908300" y="16843694"/>
          <a:ext cx="889000" cy="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33116</xdr:rowOff>
    </xdr:from>
    <xdr:to>
      <xdr:col>15</xdr:col>
      <xdr:colOff>50800</xdr:colOff>
      <xdr:row>98</xdr:row>
      <xdr:rowOff>46850</xdr:rowOff>
    </xdr:to>
    <xdr:cxnSp macro="">
      <xdr:nvCxnSpPr>
        <xdr:cNvPr id="237" name="直線コネクタ 236"/>
        <xdr:cNvCxnSpPr/>
      </xdr:nvCxnSpPr>
      <xdr:spPr>
        <a:xfrm>
          <a:off x="2019300" y="16835216"/>
          <a:ext cx="8890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33116</xdr:rowOff>
    </xdr:from>
    <xdr:to>
      <xdr:col>10</xdr:col>
      <xdr:colOff>114300</xdr:colOff>
      <xdr:row>98</xdr:row>
      <xdr:rowOff>59576</xdr:rowOff>
    </xdr:to>
    <xdr:cxnSp macro="">
      <xdr:nvCxnSpPr>
        <xdr:cNvPr id="240" name="直線コネクタ 239"/>
        <xdr:cNvCxnSpPr/>
      </xdr:nvCxnSpPr>
      <xdr:spPr>
        <a:xfrm flipV="1">
          <a:off x="1130300" y="16835216"/>
          <a:ext cx="889000" cy="2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143270</xdr:rowOff>
    </xdr:from>
    <xdr:to>
      <xdr:col>24</xdr:col>
      <xdr:colOff>114300</xdr:colOff>
      <xdr:row>98</xdr:row>
      <xdr:rowOff>73420</xdr:rowOff>
    </xdr:to>
    <xdr:sp macro="" textlink="">
      <xdr:nvSpPr>
        <xdr:cNvPr id="250" name="楕円 249"/>
        <xdr:cNvSpPr/>
      </xdr:nvSpPr>
      <xdr:spPr>
        <a:xfrm>
          <a:off x="4584700" y="16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166147</xdr:rowOff>
    </xdr:from>
    <xdr:ext cx="599010" cy="259045"/>
    <xdr:sp macro="" textlink="">
      <xdr:nvSpPr>
        <xdr:cNvPr id="251" name="扶助費該当値テキスト"/>
        <xdr:cNvSpPr txBox="1"/>
      </xdr:nvSpPr>
      <xdr:spPr>
        <a:xfrm>
          <a:off x="4686300" y="1662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162244</xdr:rowOff>
    </xdr:from>
    <xdr:to>
      <xdr:col>20</xdr:col>
      <xdr:colOff>38100</xdr:colOff>
      <xdr:row>98</xdr:row>
      <xdr:rowOff>92394</xdr:rowOff>
    </xdr:to>
    <xdr:sp macro="" textlink="">
      <xdr:nvSpPr>
        <xdr:cNvPr id="252" name="楕円 251"/>
        <xdr:cNvSpPr/>
      </xdr:nvSpPr>
      <xdr:spPr>
        <a:xfrm>
          <a:off x="3746500" y="167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108921</xdr:rowOff>
    </xdr:from>
    <xdr:ext cx="534377" cy="259045"/>
    <xdr:sp macro="" textlink="">
      <xdr:nvSpPr>
        <xdr:cNvPr id="253" name="テキスト ボックス 252"/>
        <xdr:cNvSpPr txBox="1"/>
      </xdr:nvSpPr>
      <xdr:spPr>
        <a:xfrm>
          <a:off x="3530111" y="165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167500</xdr:rowOff>
    </xdr:from>
    <xdr:to>
      <xdr:col>15</xdr:col>
      <xdr:colOff>101600</xdr:colOff>
      <xdr:row>98</xdr:row>
      <xdr:rowOff>97650</xdr:rowOff>
    </xdr:to>
    <xdr:sp macro="" textlink="">
      <xdr:nvSpPr>
        <xdr:cNvPr id="254" name="楕円 253"/>
        <xdr:cNvSpPr/>
      </xdr:nvSpPr>
      <xdr:spPr>
        <a:xfrm>
          <a:off x="2857500" y="167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114177</xdr:rowOff>
    </xdr:from>
    <xdr:ext cx="534377" cy="259045"/>
    <xdr:sp macro="" textlink="">
      <xdr:nvSpPr>
        <xdr:cNvPr id="255" name="テキスト ボックス 254"/>
        <xdr:cNvSpPr txBox="1"/>
      </xdr:nvSpPr>
      <xdr:spPr>
        <a:xfrm>
          <a:off x="2641111" y="1657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153766</xdr:rowOff>
    </xdr:from>
    <xdr:to>
      <xdr:col>10</xdr:col>
      <xdr:colOff>165100</xdr:colOff>
      <xdr:row>98</xdr:row>
      <xdr:rowOff>83916</xdr:rowOff>
    </xdr:to>
    <xdr:sp macro="" textlink="">
      <xdr:nvSpPr>
        <xdr:cNvPr id="256" name="楕円 255"/>
        <xdr:cNvSpPr/>
      </xdr:nvSpPr>
      <xdr:spPr>
        <a:xfrm>
          <a:off x="1968500" y="1678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100443</xdr:rowOff>
    </xdr:from>
    <xdr:ext cx="534377" cy="259045"/>
    <xdr:sp macro="" textlink="">
      <xdr:nvSpPr>
        <xdr:cNvPr id="257" name="テキスト ボックス 256"/>
        <xdr:cNvSpPr txBox="1"/>
      </xdr:nvSpPr>
      <xdr:spPr>
        <a:xfrm>
          <a:off x="1752111" y="1655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8776</xdr:rowOff>
    </xdr:from>
    <xdr:to>
      <xdr:col>6</xdr:col>
      <xdr:colOff>38100</xdr:colOff>
      <xdr:row>98</xdr:row>
      <xdr:rowOff>110376</xdr:rowOff>
    </xdr:to>
    <xdr:sp macro="" textlink="">
      <xdr:nvSpPr>
        <xdr:cNvPr id="258" name="楕円 257"/>
        <xdr:cNvSpPr/>
      </xdr:nvSpPr>
      <xdr:spPr>
        <a:xfrm>
          <a:off x="1079500" y="168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126903</xdr:rowOff>
    </xdr:from>
    <xdr:ext cx="534377" cy="259045"/>
    <xdr:sp macro="" textlink="">
      <xdr:nvSpPr>
        <xdr:cNvPr id="259" name="テキスト ボックス 258"/>
        <xdr:cNvSpPr txBox="1"/>
      </xdr:nvSpPr>
      <xdr:spPr>
        <a:xfrm>
          <a:off x="863111" y="1658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7599</xdr:rowOff>
    </xdr:from>
    <xdr:to>
      <xdr:col>55</xdr:col>
      <xdr:colOff>0</xdr:colOff>
      <xdr:row>38</xdr:row>
      <xdr:rowOff>28766</xdr:rowOff>
    </xdr:to>
    <xdr:cxnSp macro="">
      <xdr:nvCxnSpPr>
        <xdr:cNvPr id="290" name="直線コネクタ 289"/>
        <xdr:cNvCxnSpPr/>
      </xdr:nvCxnSpPr>
      <xdr:spPr>
        <a:xfrm flipV="1">
          <a:off x="9639300" y="6522699"/>
          <a:ext cx="838200" cy="2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1678</xdr:rowOff>
    </xdr:from>
    <xdr:to>
      <xdr:col>50</xdr:col>
      <xdr:colOff>114300</xdr:colOff>
      <xdr:row>38</xdr:row>
      <xdr:rowOff>28766</xdr:rowOff>
    </xdr:to>
    <xdr:cxnSp macro="">
      <xdr:nvCxnSpPr>
        <xdr:cNvPr id="293" name="直線コネクタ 292"/>
        <xdr:cNvCxnSpPr/>
      </xdr:nvCxnSpPr>
      <xdr:spPr>
        <a:xfrm>
          <a:off x="8750300" y="6516778"/>
          <a:ext cx="889000" cy="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1678</xdr:rowOff>
    </xdr:from>
    <xdr:to>
      <xdr:col>45</xdr:col>
      <xdr:colOff>177800</xdr:colOff>
      <xdr:row>38</xdr:row>
      <xdr:rowOff>52865</xdr:rowOff>
    </xdr:to>
    <xdr:cxnSp macro="">
      <xdr:nvCxnSpPr>
        <xdr:cNvPr id="296" name="直線コネクタ 295"/>
        <xdr:cNvCxnSpPr/>
      </xdr:nvCxnSpPr>
      <xdr:spPr>
        <a:xfrm flipV="1">
          <a:off x="7861300" y="6516778"/>
          <a:ext cx="889000" cy="5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43745</xdr:rowOff>
    </xdr:from>
    <xdr:to>
      <xdr:col>41</xdr:col>
      <xdr:colOff>50800</xdr:colOff>
      <xdr:row>38</xdr:row>
      <xdr:rowOff>52865</xdr:rowOff>
    </xdr:to>
    <xdr:cxnSp macro="">
      <xdr:nvCxnSpPr>
        <xdr:cNvPr id="299" name="直線コネクタ 298"/>
        <xdr:cNvCxnSpPr/>
      </xdr:nvCxnSpPr>
      <xdr:spPr>
        <a:xfrm>
          <a:off x="6972300" y="6558845"/>
          <a:ext cx="889000" cy="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128249</xdr:rowOff>
    </xdr:from>
    <xdr:to>
      <xdr:col>55</xdr:col>
      <xdr:colOff>50800</xdr:colOff>
      <xdr:row>38</xdr:row>
      <xdr:rowOff>58399</xdr:rowOff>
    </xdr:to>
    <xdr:sp macro="" textlink="">
      <xdr:nvSpPr>
        <xdr:cNvPr id="309" name="楕円 308"/>
        <xdr:cNvSpPr/>
      </xdr:nvSpPr>
      <xdr:spPr>
        <a:xfrm>
          <a:off x="10426700" y="647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106676</xdr:rowOff>
    </xdr:from>
    <xdr:ext cx="599010" cy="259045"/>
    <xdr:sp macro="" textlink="">
      <xdr:nvSpPr>
        <xdr:cNvPr id="310" name="補助費等該当値テキスト"/>
        <xdr:cNvSpPr txBox="1"/>
      </xdr:nvSpPr>
      <xdr:spPr>
        <a:xfrm>
          <a:off x="10528300" y="645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149415</xdr:rowOff>
    </xdr:from>
    <xdr:to>
      <xdr:col>50</xdr:col>
      <xdr:colOff>165100</xdr:colOff>
      <xdr:row>38</xdr:row>
      <xdr:rowOff>79566</xdr:rowOff>
    </xdr:to>
    <xdr:sp macro="" textlink="">
      <xdr:nvSpPr>
        <xdr:cNvPr id="311" name="楕円 310"/>
        <xdr:cNvSpPr/>
      </xdr:nvSpPr>
      <xdr:spPr>
        <a:xfrm>
          <a:off x="9588500" y="64930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70693</xdr:rowOff>
    </xdr:from>
    <xdr:ext cx="599010" cy="259045"/>
    <xdr:sp macro="" textlink="">
      <xdr:nvSpPr>
        <xdr:cNvPr id="312" name="テキスト ボックス 311"/>
        <xdr:cNvSpPr txBox="1"/>
      </xdr:nvSpPr>
      <xdr:spPr>
        <a:xfrm>
          <a:off x="9339795" y="658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122328</xdr:rowOff>
    </xdr:from>
    <xdr:to>
      <xdr:col>46</xdr:col>
      <xdr:colOff>38100</xdr:colOff>
      <xdr:row>38</xdr:row>
      <xdr:rowOff>52477</xdr:rowOff>
    </xdr:to>
    <xdr:sp macro="" textlink="">
      <xdr:nvSpPr>
        <xdr:cNvPr id="313" name="楕円 312"/>
        <xdr:cNvSpPr/>
      </xdr:nvSpPr>
      <xdr:spPr>
        <a:xfrm>
          <a:off x="8699500" y="64659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43605</xdr:rowOff>
    </xdr:from>
    <xdr:ext cx="599010" cy="259045"/>
    <xdr:sp macro="" textlink="">
      <xdr:nvSpPr>
        <xdr:cNvPr id="314" name="テキスト ボックス 313"/>
        <xdr:cNvSpPr txBox="1"/>
      </xdr:nvSpPr>
      <xdr:spPr>
        <a:xfrm>
          <a:off x="8450795" y="655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2065</xdr:rowOff>
    </xdr:from>
    <xdr:to>
      <xdr:col>41</xdr:col>
      <xdr:colOff>101600</xdr:colOff>
      <xdr:row>38</xdr:row>
      <xdr:rowOff>103665</xdr:rowOff>
    </xdr:to>
    <xdr:sp macro="" textlink="">
      <xdr:nvSpPr>
        <xdr:cNvPr id="315" name="楕円 314"/>
        <xdr:cNvSpPr/>
      </xdr:nvSpPr>
      <xdr:spPr>
        <a:xfrm>
          <a:off x="7810500" y="65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94792</xdr:rowOff>
    </xdr:from>
    <xdr:ext cx="599010" cy="259045"/>
    <xdr:sp macro="" textlink="">
      <xdr:nvSpPr>
        <xdr:cNvPr id="316" name="テキスト ボックス 315"/>
        <xdr:cNvSpPr txBox="1"/>
      </xdr:nvSpPr>
      <xdr:spPr>
        <a:xfrm>
          <a:off x="7561795" y="660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164395</xdr:rowOff>
    </xdr:from>
    <xdr:to>
      <xdr:col>36</xdr:col>
      <xdr:colOff>165100</xdr:colOff>
      <xdr:row>38</xdr:row>
      <xdr:rowOff>94545</xdr:rowOff>
    </xdr:to>
    <xdr:sp macro="" textlink="">
      <xdr:nvSpPr>
        <xdr:cNvPr id="317" name="楕円 316"/>
        <xdr:cNvSpPr/>
      </xdr:nvSpPr>
      <xdr:spPr>
        <a:xfrm>
          <a:off x="6921500" y="65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85672</xdr:rowOff>
    </xdr:from>
    <xdr:ext cx="599010" cy="259045"/>
    <xdr:sp macro="" textlink="">
      <xdr:nvSpPr>
        <xdr:cNvPr id="318" name="テキスト ボックス 317"/>
        <xdr:cNvSpPr txBox="1"/>
      </xdr:nvSpPr>
      <xdr:spPr>
        <a:xfrm>
          <a:off x="6672795" y="660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43999</xdr:rowOff>
    </xdr:from>
    <xdr:to>
      <xdr:col>55</xdr:col>
      <xdr:colOff>0</xdr:colOff>
      <xdr:row>58</xdr:row>
      <xdr:rowOff>103214</xdr:rowOff>
    </xdr:to>
    <xdr:cxnSp macro="">
      <xdr:nvCxnSpPr>
        <xdr:cNvPr id="347" name="直線コネクタ 346"/>
        <xdr:cNvCxnSpPr/>
      </xdr:nvCxnSpPr>
      <xdr:spPr>
        <a:xfrm flipV="1">
          <a:off x="9639300" y="9988099"/>
          <a:ext cx="838200" cy="5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103214</xdr:rowOff>
    </xdr:from>
    <xdr:to>
      <xdr:col>50</xdr:col>
      <xdr:colOff>114300</xdr:colOff>
      <xdr:row>58</xdr:row>
      <xdr:rowOff>158040</xdr:rowOff>
    </xdr:to>
    <xdr:cxnSp macro="">
      <xdr:nvCxnSpPr>
        <xdr:cNvPr id="350" name="直線コネクタ 349"/>
        <xdr:cNvCxnSpPr/>
      </xdr:nvCxnSpPr>
      <xdr:spPr>
        <a:xfrm flipV="1">
          <a:off x="8750300" y="10047314"/>
          <a:ext cx="8890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77750</xdr:rowOff>
    </xdr:from>
    <xdr:to>
      <xdr:col>45</xdr:col>
      <xdr:colOff>177800</xdr:colOff>
      <xdr:row>58</xdr:row>
      <xdr:rowOff>158040</xdr:rowOff>
    </xdr:to>
    <xdr:cxnSp macro="">
      <xdr:nvCxnSpPr>
        <xdr:cNvPr id="353" name="直線コネクタ 352"/>
        <xdr:cNvCxnSpPr/>
      </xdr:nvCxnSpPr>
      <xdr:spPr>
        <a:xfrm>
          <a:off x="7861300" y="10021850"/>
          <a:ext cx="889000" cy="8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77750</xdr:rowOff>
    </xdr:from>
    <xdr:to>
      <xdr:col>41</xdr:col>
      <xdr:colOff>50800</xdr:colOff>
      <xdr:row>58</xdr:row>
      <xdr:rowOff>170659</xdr:rowOff>
    </xdr:to>
    <xdr:cxnSp macro="">
      <xdr:nvCxnSpPr>
        <xdr:cNvPr id="356" name="直線コネクタ 355"/>
        <xdr:cNvCxnSpPr/>
      </xdr:nvCxnSpPr>
      <xdr:spPr>
        <a:xfrm flipV="1">
          <a:off x="6972300" y="10021850"/>
          <a:ext cx="889000" cy="9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164649</xdr:rowOff>
    </xdr:from>
    <xdr:to>
      <xdr:col>55</xdr:col>
      <xdr:colOff>50800</xdr:colOff>
      <xdr:row>58</xdr:row>
      <xdr:rowOff>94799</xdr:rowOff>
    </xdr:to>
    <xdr:sp macro="" textlink="">
      <xdr:nvSpPr>
        <xdr:cNvPr id="366" name="楕円 365"/>
        <xdr:cNvSpPr/>
      </xdr:nvSpPr>
      <xdr:spPr>
        <a:xfrm>
          <a:off x="10426700" y="99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16076</xdr:rowOff>
    </xdr:from>
    <xdr:ext cx="599010" cy="259045"/>
    <xdr:sp macro="" textlink="">
      <xdr:nvSpPr>
        <xdr:cNvPr id="367" name="普通建設事業費該当値テキスト"/>
        <xdr:cNvSpPr txBox="1"/>
      </xdr:nvSpPr>
      <xdr:spPr>
        <a:xfrm>
          <a:off x="10528300" y="978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52414</xdr:rowOff>
    </xdr:from>
    <xdr:to>
      <xdr:col>50</xdr:col>
      <xdr:colOff>165100</xdr:colOff>
      <xdr:row>58</xdr:row>
      <xdr:rowOff>154014</xdr:rowOff>
    </xdr:to>
    <xdr:sp macro="" textlink="">
      <xdr:nvSpPr>
        <xdr:cNvPr id="368" name="楕円 367"/>
        <xdr:cNvSpPr/>
      </xdr:nvSpPr>
      <xdr:spPr>
        <a:xfrm>
          <a:off x="9588500" y="999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170541</xdr:rowOff>
    </xdr:from>
    <xdr:ext cx="599010" cy="259045"/>
    <xdr:sp macro="" textlink="">
      <xdr:nvSpPr>
        <xdr:cNvPr id="369" name="テキスト ボックス 368"/>
        <xdr:cNvSpPr txBox="1"/>
      </xdr:nvSpPr>
      <xdr:spPr>
        <a:xfrm>
          <a:off x="9339795" y="977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107240</xdr:rowOff>
    </xdr:from>
    <xdr:to>
      <xdr:col>46</xdr:col>
      <xdr:colOff>38100</xdr:colOff>
      <xdr:row>59</xdr:row>
      <xdr:rowOff>37390</xdr:rowOff>
    </xdr:to>
    <xdr:sp macro="" textlink="">
      <xdr:nvSpPr>
        <xdr:cNvPr id="370" name="楕円 369"/>
        <xdr:cNvSpPr/>
      </xdr:nvSpPr>
      <xdr:spPr>
        <a:xfrm>
          <a:off x="8699500" y="100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28517</xdr:rowOff>
    </xdr:from>
    <xdr:ext cx="599010" cy="259045"/>
    <xdr:sp macro="" textlink="">
      <xdr:nvSpPr>
        <xdr:cNvPr id="371" name="テキスト ボックス 370"/>
        <xdr:cNvSpPr txBox="1"/>
      </xdr:nvSpPr>
      <xdr:spPr>
        <a:xfrm>
          <a:off x="8450795" y="1014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26950</xdr:rowOff>
    </xdr:from>
    <xdr:to>
      <xdr:col>41</xdr:col>
      <xdr:colOff>101600</xdr:colOff>
      <xdr:row>58</xdr:row>
      <xdr:rowOff>128550</xdr:rowOff>
    </xdr:to>
    <xdr:sp macro="" textlink="">
      <xdr:nvSpPr>
        <xdr:cNvPr id="372" name="楕円 371"/>
        <xdr:cNvSpPr/>
      </xdr:nvSpPr>
      <xdr:spPr>
        <a:xfrm>
          <a:off x="7810500" y="99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145077</xdr:rowOff>
    </xdr:from>
    <xdr:ext cx="599010" cy="259045"/>
    <xdr:sp macro="" textlink="">
      <xdr:nvSpPr>
        <xdr:cNvPr id="373" name="テキスト ボックス 372"/>
        <xdr:cNvSpPr txBox="1"/>
      </xdr:nvSpPr>
      <xdr:spPr>
        <a:xfrm>
          <a:off x="7561795" y="974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119859</xdr:rowOff>
    </xdr:from>
    <xdr:to>
      <xdr:col>36</xdr:col>
      <xdr:colOff>165100</xdr:colOff>
      <xdr:row>59</xdr:row>
      <xdr:rowOff>50009</xdr:rowOff>
    </xdr:to>
    <xdr:sp macro="" textlink="">
      <xdr:nvSpPr>
        <xdr:cNvPr id="374" name="楕円 373"/>
        <xdr:cNvSpPr/>
      </xdr:nvSpPr>
      <xdr:spPr>
        <a:xfrm>
          <a:off x="6921500" y="100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41136</xdr:rowOff>
    </xdr:from>
    <xdr:ext cx="599010" cy="259045"/>
    <xdr:sp macro="" textlink="">
      <xdr:nvSpPr>
        <xdr:cNvPr id="375" name="テキスト ボックス 374"/>
        <xdr:cNvSpPr txBox="1"/>
      </xdr:nvSpPr>
      <xdr:spPr>
        <a:xfrm>
          <a:off x="6672795" y="1015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132797</xdr:rowOff>
    </xdr:from>
    <xdr:to>
      <xdr:col>55</xdr:col>
      <xdr:colOff>0</xdr:colOff>
      <xdr:row>78</xdr:row>
      <xdr:rowOff>136252</xdr:rowOff>
    </xdr:to>
    <xdr:cxnSp macro="">
      <xdr:nvCxnSpPr>
        <xdr:cNvPr id="402" name="直線コネクタ 401"/>
        <xdr:cNvCxnSpPr/>
      </xdr:nvCxnSpPr>
      <xdr:spPr>
        <a:xfrm>
          <a:off x="9639300" y="13505897"/>
          <a:ext cx="8382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123749</xdr:rowOff>
    </xdr:from>
    <xdr:to>
      <xdr:col>50</xdr:col>
      <xdr:colOff>114300</xdr:colOff>
      <xdr:row>78</xdr:row>
      <xdr:rowOff>132797</xdr:rowOff>
    </xdr:to>
    <xdr:cxnSp macro="">
      <xdr:nvCxnSpPr>
        <xdr:cNvPr id="405" name="直線コネクタ 404"/>
        <xdr:cNvCxnSpPr/>
      </xdr:nvCxnSpPr>
      <xdr:spPr>
        <a:xfrm>
          <a:off x="8750300" y="13496849"/>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85609</xdr:rowOff>
    </xdr:from>
    <xdr:to>
      <xdr:col>45</xdr:col>
      <xdr:colOff>177800</xdr:colOff>
      <xdr:row>78</xdr:row>
      <xdr:rowOff>123749</xdr:rowOff>
    </xdr:to>
    <xdr:cxnSp macro="">
      <xdr:nvCxnSpPr>
        <xdr:cNvPr id="408" name="直線コネクタ 407"/>
        <xdr:cNvCxnSpPr/>
      </xdr:nvCxnSpPr>
      <xdr:spPr>
        <a:xfrm>
          <a:off x="7861300" y="13458709"/>
          <a:ext cx="889000" cy="3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85609</xdr:rowOff>
    </xdr:from>
    <xdr:to>
      <xdr:col>41</xdr:col>
      <xdr:colOff>50800</xdr:colOff>
      <xdr:row>78</xdr:row>
      <xdr:rowOff>114657</xdr:rowOff>
    </xdr:to>
    <xdr:cxnSp macro="">
      <xdr:nvCxnSpPr>
        <xdr:cNvPr id="411" name="直線コネクタ 410"/>
        <xdr:cNvCxnSpPr/>
      </xdr:nvCxnSpPr>
      <xdr:spPr>
        <a:xfrm flipV="1">
          <a:off x="6972300" y="13458709"/>
          <a:ext cx="889000" cy="2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85452</xdr:rowOff>
    </xdr:from>
    <xdr:to>
      <xdr:col>55</xdr:col>
      <xdr:colOff>50800</xdr:colOff>
      <xdr:row>79</xdr:row>
      <xdr:rowOff>15602</xdr:rowOff>
    </xdr:to>
    <xdr:sp macro="" textlink="">
      <xdr:nvSpPr>
        <xdr:cNvPr id="421" name="楕円 420"/>
        <xdr:cNvSpPr/>
      </xdr:nvSpPr>
      <xdr:spPr>
        <a:xfrm>
          <a:off x="10426700" y="1345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469744" cy="259045"/>
    <xdr:sp macro="" textlink="">
      <xdr:nvSpPr>
        <xdr:cNvPr id="422" name="普通建設事業費 （ うち新規整備　）該当値テキスト"/>
        <xdr:cNvSpPr txBox="1"/>
      </xdr:nvSpPr>
      <xdr:spPr>
        <a:xfrm>
          <a:off x="10528300" y="1340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81997</xdr:rowOff>
    </xdr:from>
    <xdr:to>
      <xdr:col>50</xdr:col>
      <xdr:colOff>165100</xdr:colOff>
      <xdr:row>79</xdr:row>
      <xdr:rowOff>12147</xdr:rowOff>
    </xdr:to>
    <xdr:sp macro="" textlink="">
      <xdr:nvSpPr>
        <xdr:cNvPr id="423" name="楕円 422"/>
        <xdr:cNvSpPr/>
      </xdr:nvSpPr>
      <xdr:spPr>
        <a:xfrm>
          <a:off x="9588500" y="134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3274</xdr:rowOff>
    </xdr:from>
    <xdr:ext cx="534377" cy="259045"/>
    <xdr:sp macro="" textlink="">
      <xdr:nvSpPr>
        <xdr:cNvPr id="424" name="テキスト ボックス 423"/>
        <xdr:cNvSpPr txBox="1"/>
      </xdr:nvSpPr>
      <xdr:spPr>
        <a:xfrm>
          <a:off x="9372111" y="1354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72949</xdr:rowOff>
    </xdr:from>
    <xdr:to>
      <xdr:col>46</xdr:col>
      <xdr:colOff>38100</xdr:colOff>
      <xdr:row>79</xdr:row>
      <xdr:rowOff>3099</xdr:rowOff>
    </xdr:to>
    <xdr:sp macro="" textlink="">
      <xdr:nvSpPr>
        <xdr:cNvPr id="425" name="楕円 424"/>
        <xdr:cNvSpPr/>
      </xdr:nvSpPr>
      <xdr:spPr>
        <a:xfrm>
          <a:off x="8699500" y="1344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165676</xdr:rowOff>
    </xdr:from>
    <xdr:ext cx="534377" cy="259045"/>
    <xdr:sp macro="" textlink="">
      <xdr:nvSpPr>
        <xdr:cNvPr id="426" name="テキスト ボックス 425"/>
        <xdr:cNvSpPr txBox="1"/>
      </xdr:nvSpPr>
      <xdr:spPr>
        <a:xfrm>
          <a:off x="8483111" y="1353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34809</xdr:rowOff>
    </xdr:from>
    <xdr:to>
      <xdr:col>41</xdr:col>
      <xdr:colOff>101600</xdr:colOff>
      <xdr:row>78</xdr:row>
      <xdr:rowOff>136409</xdr:rowOff>
    </xdr:to>
    <xdr:sp macro="" textlink="">
      <xdr:nvSpPr>
        <xdr:cNvPr id="427" name="楕円 426"/>
        <xdr:cNvSpPr/>
      </xdr:nvSpPr>
      <xdr:spPr>
        <a:xfrm>
          <a:off x="7810500" y="1340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152936</xdr:rowOff>
    </xdr:from>
    <xdr:ext cx="599010" cy="259045"/>
    <xdr:sp macro="" textlink="">
      <xdr:nvSpPr>
        <xdr:cNvPr id="428" name="テキスト ボックス 427"/>
        <xdr:cNvSpPr txBox="1"/>
      </xdr:nvSpPr>
      <xdr:spPr>
        <a:xfrm>
          <a:off x="7561795" y="1318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63857</xdr:rowOff>
    </xdr:from>
    <xdr:to>
      <xdr:col>36</xdr:col>
      <xdr:colOff>165100</xdr:colOff>
      <xdr:row>78</xdr:row>
      <xdr:rowOff>165457</xdr:rowOff>
    </xdr:to>
    <xdr:sp macro="" textlink="">
      <xdr:nvSpPr>
        <xdr:cNvPr id="429" name="楕円 428"/>
        <xdr:cNvSpPr/>
      </xdr:nvSpPr>
      <xdr:spPr>
        <a:xfrm>
          <a:off x="6921500" y="1343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156584</xdr:rowOff>
    </xdr:from>
    <xdr:ext cx="534377" cy="259045"/>
    <xdr:sp macro="" textlink="">
      <xdr:nvSpPr>
        <xdr:cNvPr id="430" name="テキスト ボックス 429"/>
        <xdr:cNvSpPr txBox="1"/>
      </xdr:nvSpPr>
      <xdr:spPr>
        <a:xfrm>
          <a:off x="6705111" y="135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96952</xdr:rowOff>
    </xdr:from>
    <xdr:to>
      <xdr:col>55</xdr:col>
      <xdr:colOff>0</xdr:colOff>
      <xdr:row>97</xdr:row>
      <xdr:rowOff>112894</xdr:rowOff>
    </xdr:to>
    <xdr:cxnSp macro="">
      <xdr:nvCxnSpPr>
        <xdr:cNvPr id="457" name="直線コネクタ 456"/>
        <xdr:cNvCxnSpPr/>
      </xdr:nvCxnSpPr>
      <xdr:spPr>
        <a:xfrm flipV="1">
          <a:off x="9639300" y="16556152"/>
          <a:ext cx="838200" cy="18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112894</xdr:rowOff>
    </xdr:from>
    <xdr:to>
      <xdr:col>50</xdr:col>
      <xdr:colOff>114300</xdr:colOff>
      <xdr:row>98</xdr:row>
      <xdr:rowOff>54279</xdr:rowOff>
    </xdr:to>
    <xdr:cxnSp macro="">
      <xdr:nvCxnSpPr>
        <xdr:cNvPr id="460" name="直線コネクタ 459"/>
        <xdr:cNvCxnSpPr/>
      </xdr:nvCxnSpPr>
      <xdr:spPr>
        <a:xfrm flipV="1">
          <a:off x="8750300" y="16743544"/>
          <a:ext cx="889000" cy="1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24419</xdr:rowOff>
    </xdr:from>
    <xdr:to>
      <xdr:col>45</xdr:col>
      <xdr:colOff>177800</xdr:colOff>
      <xdr:row>98</xdr:row>
      <xdr:rowOff>54279</xdr:rowOff>
    </xdr:to>
    <xdr:cxnSp macro="">
      <xdr:nvCxnSpPr>
        <xdr:cNvPr id="463" name="直線コネクタ 462"/>
        <xdr:cNvCxnSpPr/>
      </xdr:nvCxnSpPr>
      <xdr:spPr>
        <a:xfrm>
          <a:off x="7861300" y="16826519"/>
          <a:ext cx="889000" cy="2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24419</xdr:rowOff>
    </xdr:from>
    <xdr:to>
      <xdr:col>41</xdr:col>
      <xdr:colOff>50800</xdr:colOff>
      <xdr:row>98</xdr:row>
      <xdr:rowOff>104591</xdr:rowOff>
    </xdr:to>
    <xdr:cxnSp macro="">
      <xdr:nvCxnSpPr>
        <xdr:cNvPr id="466" name="直線コネクタ 465"/>
        <xdr:cNvCxnSpPr/>
      </xdr:nvCxnSpPr>
      <xdr:spPr>
        <a:xfrm flipV="1">
          <a:off x="6972300" y="16826519"/>
          <a:ext cx="889000" cy="8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46152</xdr:rowOff>
    </xdr:from>
    <xdr:to>
      <xdr:col>55</xdr:col>
      <xdr:colOff>50800</xdr:colOff>
      <xdr:row>96</xdr:row>
      <xdr:rowOff>147752</xdr:rowOff>
    </xdr:to>
    <xdr:sp macro="" textlink="">
      <xdr:nvSpPr>
        <xdr:cNvPr id="476" name="楕円 475"/>
        <xdr:cNvSpPr/>
      </xdr:nvSpPr>
      <xdr:spPr>
        <a:xfrm>
          <a:off x="10426700" y="165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69029</xdr:rowOff>
    </xdr:from>
    <xdr:ext cx="599010" cy="259045"/>
    <xdr:sp macro="" textlink="">
      <xdr:nvSpPr>
        <xdr:cNvPr id="477" name="普通建設事業費 （ うち更新整備　）該当値テキスト"/>
        <xdr:cNvSpPr txBox="1"/>
      </xdr:nvSpPr>
      <xdr:spPr>
        <a:xfrm>
          <a:off x="10528300" y="1635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62094</xdr:rowOff>
    </xdr:from>
    <xdr:to>
      <xdr:col>50</xdr:col>
      <xdr:colOff>165100</xdr:colOff>
      <xdr:row>97</xdr:row>
      <xdr:rowOff>163694</xdr:rowOff>
    </xdr:to>
    <xdr:sp macro="" textlink="">
      <xdr:nvSpPr>
        <xdr:cNvPr id="478" name="楕円 477"/>
        <xdr:cNvSpPr/>
      </xdr:nvSpPr>
      <xdr:spPr>
        <a:xfrm>
          <a:off x="9588500" y="166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8771</xdr:rowOff>
    </xdr:from>
    <xdr:ext cx="599010" cy="259045"/>
    <xdr:sp macro="" textlink="">
      <xdr:nvSpPr>
        <xdr:cNvPr id="479" name="テキスト ボックス 478"/>
        <xdr:cNvSpPr txBox="1"/>
      </xdr:nvSpPr>
      <xdr:spPr>
        <a:xfrm>
          <a:off x="9339795" y="1646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3479</xdr:rowOff>
    </xdr:from>
    <xdr:to>
      <xdr:col>46</xdr:col>
      <xdr:colOff>38100</xdr:colOff>
      <xdr:row>98</xdr:row>
      <xdr:rowOff>105079</xdr:rowOff>
    </xdr:to>
    <xdr:sp macro="" textlink="">
      <xdr:nvSpPr>
        <xdr:cNvPr id="480" name="楕円 479"/>
        <xdr:cNvSpPr/>
      </xdr:nvSpPr>
      <xdr:spPr>
        <a:xfrm>
          <a:off x="8699500" y="1680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96206</xdr:rowOff>
    </xdr:from>
    <xdr:ext cx="534377" cy="259045"/>
    <xdr:sp macro="" textlink="">
      <xdr:nvSpPr>
        <xdr:cNvPr id="481" name="テキスト ボックス 480"/>
        <xdr:cNvSpPr txBox="1"/>
      </xdr:nvSpPr>
      <xdr:spPr>
        <a:xfrm>
          <a:off x="8483111" y="168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145069</xdr:rowOff>
    </xdr:from>
    <xdr:to>
      <xdr:col>41</xdr:col>
      <xdr:colOff>101600</xdr:colOff>
      <xdr:row>98</xdr:row>
      <xdr:rowOff>75219</xdr:rowOff>
    </xdr:to>
    <xdr:sp macro="" textlink="">
      <xdr:nvSpPr>
        <xdr:cNvPr id="482" name="楕円 481"/>
        <xdr:cNvSpPr/>
      </xdr:nvSpPr>
      <xdr:spPr>
        <a:xfrm>
          <a:off x="7810500" y="1677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66346</xdr:rowOff>
    </xdr:from>
    <xdr:ext cx="599010" cy="259045"/>
    <xdr:sp macro="" textlink="">
      <xdr:nvSpPr>
        <xdr:cNvPr id="483" name="テキスト ボックス 482"/>
        <xdr:cNvSpPr txBox="1"/>
      </xdr:nvSpPr>
      <xdr:spPr>
        <a:xfrm>
          <a:off x="7561795" y="1686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53791</xdr:rowOff>
    </xdr:from>
    <xdr:to>
      <xdr:col>36</xdr:col>
      <xdr:colOff>165100</xdr:colOff>
      <xdr:row>98</xdr:row>
      <xdr:rowOff>155391</xdr:rowOff>
    </xdr:to>
    <xdr:sp macro="" textlink="">
      <xdr:nvSpPr>
        <xdr:cNvPr id="484" name="楕円 483"/>
        <xdr:cNvSpPr/>
      </xdr:nvSpPr>
      <xdr:spPr>
        <a:xfrm>
          <a:off x="6921500" y="1685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146518</xdr:rowOff>
    </xdr:from>
    <xdr:ext cx="534377" cy="259045"/>
    <xdr:sp macro="" textlink="">
      <xdr:nvSpPr>
        <xdr:cNvPr id="485" name="テキスト ボックス 484"/>
        <xdr:cNvSpPr txBox="1"/>
      </xdr:nvSpPr>
      <xdr:spPr>
        <a:xfrm>
          <a:off x="6705111" y="1694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97879</xdr:rowOff>
    </xdr:from>
    <xdr:to>
      <xdr:col>85</xdr:col>
      <xdr:colOff>127000</xdr:colOff>
      <xdr:row>39</xdr:row>
      <xdr:rowOff>98878</xdr:rowOff>
    </xdr:to>
    <xdr:cxnSp macro="">
      <xdr:nvCxnSpPr>
        <xdr:cNvPr id="516" name="直線コネクタ 515"/>
        <xdr:cNvCxnSpPr/>
      </xdr:nvCxnSpPr>
      <xdr:spPr>
        <a:xfrm flipV="1">
          <a:off x="15481300" y="6784429"/>
          <a:ext cx="838200" cy="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47079</xdr:rowOff>
    </xdr:from>
    <xdr:to>
      <xdr:col>85</xdr:col>
      <xdr:colOff>177800</xdr:colOff>
      <xdr:row>39</xdr:row>
      <xdr:rowOff>148679</xdr:rowOff>
    </xdr:to>
    <xdr:sp macro="" textlink="">
      <xdr:nvSpPr>
        <xdr:cNvPr id="535" name="楕円 534"/>
        <xdr:cNvSpPr/>
      </xdr:nvSpPr>
      <xdr:spPr>
        <a:xfrm>
          <a:off x="16268700" y="673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378565" cy="259045"/>
    <xdr:sp macro="" textlink="">
      <xdr:nvSpPr>
        <xdr:cNvPr id="536" name="災害復旧事業費該当値テキスト"/>
        <xdr:cNvSpPr txBox="1"/>
      </xdr:nvSpPr>
      <xdr:spPr>
        <a:xfrm>
          <a:off x="16370300" y="6687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91301</xdr:rowOff>
    </xdr:from>
    <xdr:to>
      <xdr:col>85</xdr:col>
      <xdr:colOff>127000</xdr:colOff>
      <xdr:row>77</xdr:row>
      <xdr:rowOff>108421</xdr:rowOff>
    </xdr:to>
    <xdr:cxnSp macro="">
      <xdr:nvCxnSpPr>
        <xdr:cNvPr id="632" name="直線コネクタ 631"/>
        <xdr:cNvCxnSpPr/>
      </xdr:nvCxnSpPr>
      <xdr:spPr>
        <a:xfrm flipV="1">
          <a:off x="15481300" y="13292951"/>
          <a:ext cx="838200" cy="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108421</xdr:rowOff>
    </xdr:from>
    <xdr:to>
      <xdr:col>81</xdr:col>
      <xdr:colOff>50800</xdr:colOff>
      <xdr:row>77</xdr:row>
      <xdr:rowOff>121639</xdr:rowOff>
    </xdr:to>
    <xdr:cxnSp macro="">
      <xdr:nvCxnSpPr>
        <xdr:cNvPr id="635" name="直線コネクタ 634"/>
        <xdr:cNvCxnSpPr/>
      </xdr:nvCxnSpPr>
      <xdr:spPr>
        <a:xfrm flipV="1">
          <a:off x="14592300" y="13310071"/>
          <a:ext cx="889000" cy="1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121639</xdr:rowOff>
    </xdr:from>
    <xdr:to>
      <xdr:col>76</xdr:col>
      <xdr:colOff>114300</xdr:colOff>
      <xdr:row>77</xdr:row>
      <xdr:rowOff>135846</xdr:rowOff>
    </xdr:to>
    <xdr:cxnSp macro="">
      <xdr:nvCxnSpPr>
        <xdr:cNvPr id="638" name="直線コネクタ 637"/>
        <xdr:cNvCxnSpPr/>
      </xdr:nvCxnSpPr>
      <xdr:spPr>
        <a:xfrm flipV="1">
          <a:off x="13703300" y="13323289"/>
          <a:ext cx="889000" cy="1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135846</xdr:rowOff>
    </xdr:from>
    <xdr:to>
      <xdr:col>71</xdr:col>
      <xdr:colOff>177800</xdr:colOff>
      <xdr:row>77</xdr:row>
      <xdr:rowOff>143633</xdr:rowOff>
    </xdr:to>
    <xdr:cxnSp macro="">
      <xdr:nvCxnSpPr>
        <xdr:cNvPr id="641" name="直線コネクタ 640"/>
        <xdr:cNvCxnSpPr/>
      </xdr:nvCxnSpPr>
      <xdr:spPr>
        <a:xfrm flipV="1">
          <a:off x="12814300" y="13337496"/>
          <a:ext cx="889000" cy="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40501</xdr:rowOff>
    </xdr:from>
    <xdr:to>
      <xdr:col>85</xdr:col>
      <xdr:colOff>177800</xdr:colOff>
      <xdr:row>77</xdr:row>
      <xdr:rowOff>142101</xdr:rowOff>
    </xdr:to>
    <xdr:sp macro="" textlink="">
      <xdr:nvSpPr>
        <xdr:cNvPr id="651" name="楕円 650"/>
        <xdr:cNvSpPr/>
      </xdr:nvSpPr>
      <xdr:spPr>
        <a:xfrm>
          <a:off x="16268700" y="132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63378</xdr:rowOff>
    </xdr:from>
    <xdr:ext cx="599010" cy="259045"/>
    <xdr:sp macro="" textlink="">
      <xdr:nvSpPr>
        <xdr:cNvPr id="652" name="公債費該当値テキスト"/>
        <xdr:cNvSpPr txBox="1"/>
      </xdr:nvSpPr>
      <xdr:spPr>
        <a:xfrm>
          <a:off x="16370300" y="1309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57621</xdr:rowOff>
    </xdr:from>
    <xdr:to>
      <xdr:col>81</xdr:col>
      <xdr:colOff>101600</xdr:colOff>
      <xdr:row>77</xdr:row>
      <xdr:rowOff>159221</xdr:rowOff>
    </xdr:to>
    <xdr:sp macro="" textlink="">
      <xdr:nvSpPr>
        <xdr:cNvPr id="653" name="楕円 652"/>
        <xdr:cNvSpPr/>
      </xdr:nvSpPr>
      <xdr:spPr>
        <a:xfrm>
          <a:off x="15430500" y="13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4298</xdr:rowOff>
    </xdr:from>
    <xdr:ext cx="599010" cy="259045"/>
    <xdr:sp macro="" textlink="">
      <xdr:nvSpPr>
        <xdr:cNvPr id="654" name="テキスト ボックス 653"/>
        <xdr:cNvSpPr txBox="1"/>
      </xdr:nvSpPr>
      <xdr:spPr>
        <a:xfrm>
          <a:off x="15181795" y="1303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70839</xdr:rowOff>
    </xdr:from>
    <xdr:to>
      <xdr:col>76</xdr:col>
      <xdr:colOff>165100</xdr:colOff>
      <xdr:row>78</xdr:row>
      <xdr:rowOff>989</xdr:rowOff>
    </xdr:to>
    <xdr:sp macro="" textlink="">
      <xdr:nvSpPr>
        <xdr:cNvPr id="655" name="楕円 654"/>
        <xdr:cNvSpPr/>
      </xdr:nvSpPr>
      <xdr:spPr>
        <a:xfrm>
          <a:off x="14541500" y="1327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163566</xdr:rowOff>
    </xdr:from>
    <xdr:ext cx="599010" cy="259045"/>
    <xdr:sp macro="" textlink="">
      <xdr:nvSpPr>
        <xdr:cNvPr id="656" name="テキスト ボックス 655"/>
        <xdr:cNvSpPr txBox="1"/>
      </xdr:nvSpPr>
      <xdr:spPr>
        <a:xfrm>
          <a:off x="14292795" y="1336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85046</xdr:rowOff>
    </xdr:from>
    <xdr:to>
      <xdr:col>72</xdr:col>
      <xdr:colOff>38100</xdr:colOff>
      <xdr:row>78</xdr:row>
      <xdr:rowOff>15196</xdr:rowOff>
    </xdr:to>
    <xdr:sp macro="" textlink="">
      <xdr:nvSpPr>
        <xdr:cNvPr id="657" name="楕円 656"/>
        <xdr:cNvSpPr/>
      </xdr:nvSpPr>
      <xdr:spPr>
        <a:xfrm>
          <a:off x="13652500" y="132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6323</xdr:rowOff>
    </xdr:from>
    <xdr:ext cx="599010" cy="259045"/>
    <xdr:sp macro="" textlink="">
      <xdr:nvSpPr>
        <xdr:cNvPr id="658" name="テキスト ボックス 657"/>
        <xdr:cNvSpPr txBox="1"/>
      </xdr:nvSpPr>
      <xdr:spPr>
        <a:xfrm>
          <a:off x="13403795" y="1337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92833</xdr:rowOff>
    </xdr:from>
    <xdr:to>
      <xdr:col>67</xdr:col>
      <xdr:colOff>101600</xdr:colOff>
      <xdr:row>78</xdr:row>
      <xdr:rowOff>22983</xdr:rowOff>
    </xdr:to>
    <xdr:sp macro="" textlink="">
      <xdr:nvSpPr>
        <xdr:cNvPr id="659" name="楕円 658"/>
        <xdr:cNvSpPr/>
      </xdr:nvSpPr>
      <xdr:spPr>
        <a:xfrm>
          <a:off x="12763500" y="1329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14110</xdr:rowOff>
    </xdr:from>
    <xdr:ext cx="599010" cy="259045"/>
    <xdr:sp macro="" textlink="">
      <xdr:nvSpPr>
        <xdr:cNvPr id="660" name="テキスト ボックス 659"/>
        <xdr:cNvSpPr txBox="1"/>
      </xdr:nvSpPr>
      <xdr:spPr>
        <a:xfrm>
          <a:off x="12514795" y="1338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127939</xdr:rowOff>
    </xdr:from>
    <xdr:to>
      <xdr:col>85</xdr:col>
      <xdr:colOff>127000</xdr:colOff>
      <xdr:row>98</xdr:row>
      <xdr:rowOff>129034</xdr:rowOff>
    </xdr:to>
    <xdr:cxnSp macro="">
      <xdr:nvCxnSpPr>
        <xdr:cNvPr id="687" name="直線コネクタ 686"/>
        <xdr:cNvCxnSpPr/>
      </xdr:nvCxnSpPr>
      <xdr:spPr>
        <a:xfrm flipV="1">
          <a:off x="15481300" y="16930039"/>
          <a:ext cx="838200" cy="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84401</xdr:rowOff>
    </xdr:from>
    <xdr:to>
      <xdr:col>81</xdr:col>
      <xdr:colOff>50800</xdr:colOff>
      <xdr:row>98</xdr:row>
      <xdr:rowOff>129034</xdr:rowOff>
    </xdr:to>
    <xdr:cxnSp macro="">
      <xdr:nvCxnSpPr>
        <xdr:cNvPr id="690" name="直線コネクタ 689"/>
        <xdr:cNvCxnSpPr/>
      </xdr:nvCxnSpPr>
      <xdr:spPr>
        <a:xfrm>
          <a:off x="14592300" y="16886501"/>
          <a:ext cx="889000" cy="4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84401</xdr:rowOff>
    </xdr:from>
    <xdr:to>
      <xdr:col>76</xdr:col>
      <xdr:colOff>114300</xdr:colOff>
      <xdr:row>98</xdr:row>
      <xdr:rowOff>104891</xdr:rowOff>
    </xdr:to>
    <xdr:cxnSp macro="">
      <xdr:nvCxnSpPr>
        <xdr:cNvPr id="693" name="直線コネクタ 692"/>
        <xdr:cNvCxnSpPr/>
      </xdr:nvCxnSpPr>
      <xdr:spPr>
        <a:xfrm flipV="1">
          <a:off x="13703300" y="16886501"/>
          <a:ext cx="889000" cy="2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96734</xdr:rowOff>
    </xdr:from>
    <xdr:to>
      <xdr:col>71</xdr:col>
      <xdr:colOff>177800</xdr:colOff>
      <xdr:row>98</xdr:row>
      <xdr:rowOff>104891</xdr:rowOff>
    </xdr:to>
    <xdr:cxnSp macro="">
      <xdr:nvCxnSpPr>
        <xdr:cNvPr id="696" name="直線コネクタ 695"/>
        <xdr:cNvCxnSpPr/>
      </xdr:nvCxnSpPr>
      <xdr:spPr>
        <a:xfrm>
          <a:off x="12814300" y="16898834"/>
          <a:ext cx="889000" cy="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77139</xdr:rowOff>
    </xdr:from>
    <xdr:to>
      <xdr:col>85</xdr:col>
      <xdr:colOff>177800</xdr:colOff>
      <xdr:row>99</xdr:row>
      <xdr:rowOff>7289</xdr:rowOff>
    </xdr:to>
    <xdr:sp macro="" textlink="">
      <xdr:nvSpPr>
        <xdr:cNvPr id="706" name="楕円 705"/>
        <xdr:cNvSpPr/>
      </xdr:nvSpPr>
      <xdr:spPr>
        <a:xfrm>
          <a:off x="16268700" y="1687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36470</xdr:rowOff>
    </xdr:from>
    <xdr:ext cx="534377" cy="259045"/>
    <xdr:sp macro="" textlink="">
      <xdr:nvSpPr>
        <xdr:cNvPr id="707" name="積立金該当値テキスト"/>
        <xdr:cNvSpPr txBox="1"/>
      </xdr:nvSpPr>
      <xdr:spPr>
        <a:xfrm>
          <a:off x="16370300" y="1683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78234</xdr:rowOff>
    </xdr:from>
    <xdr:to>
      <xdr:col>81</xdr:col>
      <xdr:colOff>101600</xdr:colOff>
      <xdr:row>99</xdr:row>
      <xdr:rowOff>8384</xdr:rowOff>
    </xdr:to>
    <xdr:sp macro="" textlink="">
      <xdr:nvSpPr>
        <xdr:cNvPr id="708" name="楕円 707"/>
        <xdr:cNvSpPr/>
      </xdr:nvSpPr>
      <xdr:spPr>
        <a:xfrm>
          <a:off x="15430500" y="1688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170961</xdr:rowOff>
    </xdr:from>
    <xdr:ext cx="534377" cy="259045"/>
    <xdr:sp macro="" textlink="">
      <xdr:nvSpPr>
        <xdr:cNvPr id="709" name="テキスト ボックス 708"/>
        <xdr:cNvSpPr txBox="1"/>
      </xdr:nvSpPr>
      <xdr:spPr>
        <a:xfrm>
          <a:off x="15214111" y="169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33601</xdr:rowOff>
    </xdr:from>
    <xdr:to>
      <xdr:col>76</xdr:col>
      <xdr:colOff>165100</xdr:colOff>
      <xdr:row>98</xdr:row>
      <xdr:rowOff>135201</xdr:rowOff>
    </xdr:to>
    <xdr:sp macro="" textlink="">
      <xdr:nvSpPr>
        <xdr:cNvPr id="710" name="楕円 709"/>
        <xdr:cNvSpPr/>
      </xdr:nvSpPr>
      <xdr:spPr>
        <a:xfrm>
          <a:off x="14541500" y="168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151728</xdr:rowOff>
    </xdr:from>
    <xdr:ext cx="599010" cy="259045"/>
    <xdr:sp macro="" textlink="">
      <xdr:nvSpPr>
        <xdr:cNvPr id="711" name="テキスト ボックス 710"/>
        <xdr:cNvSpPr txBox="1"/>
      </xdr:nvSpPr>
      <xdr:spPr>
        <a:xfrm>
          <a:off x="14292795" y="1661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54091</xdr:rowOff>
    </xdr:from>
    <xdr:to>
      <xdr:col>72</xdr:col>
      <xdr:colOff>38100</xdr:colOff>
      <xdr:row>98</xdr:row>
      <xdr:rowOff>155691</xdr:rowOff>
    </xdr:to>
    <xdr:sp macro="" textlink="">
      <xdr:nvSpPr>
        <xdr:cNvPr id="712" name="楕円 711"/>
        <xdr:cNvSpPr/>
      </xdr:nvSpPr>
      <xdr:spPr>
        <a:xfrm>
          <a:off x="13652500" y="168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768</xdr:rowOff>
    </xdr:from>
    <xdr:ext cx="534377" cy="259045"/>
    <xdr:sp macro="" textlink="">
      <xdr:nvSpPr>
        <xdr:cNvPr id="713" name="テキスト ボックス 712"/>
        <xdr:cNvSpPr txBox="1"/>
      </xdr:nvSpPr>
      <xdr:spPr>
        <a:xfrm>
          <a:off x="13436111" y="166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45934</xdr:rowOff>
    </xdr:from>
    <xdr:to>
      <xdr:col>67</xdr:col>
      <xdr:colOff>101600</xdr:colOff>
      <xdr:row>98</xdr:row>
      <xdr:rowOff>147534</xdr:rowOff>
    </xdr:to>
    <xdr:sp macro="" textlink="">
      <xdr:nvSpPr>
        <xdr:cNvPr id="714" name="楕円 713"/>
        <xdr:cNvSpPr/>
      </xdr:nvSpPr>
      <xdr:spPr>
        <a:xfrm>
          <a:off x="12763500" y="1684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164061</xdr:rowOff>
    </xdr:from>
    <xdr:ext cx="534377" cy="259045"/>
    <xdr:sp macro="" textlink="">
      <xdr:nvSpPr>
        <xdr:cNvPr id="715" name="テキスト ボックス 714"/>
        <xdr:cNvSpPr txBox="1"/>
      </xdr:nvSpPr>
      <xdr:spPr>
        <a:xfrm>
          <a:off x="12547111" y="1662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28925</xdr:rowOff>
    </xdr:from>
    <xdr:to>
      <xdr:col>116</xdr:col>
      <xdr:colOff>63500</xdr:colOff>
      <xdr:row>39</xdr:row>
      <xdr:rowOff>44450</xdr:rowOff>
    </xdr:to>
    <xdr:cxnSp macro="">
      <xdr:nvCxnSpPr>
        <xdr:cNvPr id="744" name="直線コネクタ 743"/>
        <xdr:cNvCxnSpPr/>
      </xdr:nvCxnSpPr>
      <xdr:spPr>
        <a:xfrm>
          <a:off x="21323300" y="6715475"/>
          <a:ext cx="838200" cy="1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17304</xdr:rowOff>
    </xdr:from>
    <xdr:to>
      <xdr:col>111</xdr:col>
      <xdr:colOff>177800</xdr:colOff>
      <xdr:row>39</xdr:row>
      <xdr:rowOff>28925</xdr:rowOff>
    </xdr:to>
    <xdr:cxnSp macro="">
      <xdr:nvCxnSpPr>
        <xdr:cNvPr id="747" name="直線コネクタ 746"/>
        <xdr:cNvCxnSpPr/>
      </xdr:nvCxnSpPr>
      <xdr:spPr>
        <a:xfrm>
          <a:off x="20434300" y="6703854"/>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17304</xdr:rowOff>
    </xdr:from>
    <xdr:to>
      <xdr:col>107</xdr:col>
      <xdr:colOff>50800</xdr:colOff>
      <xdr:row>39</xdr:row>
      <xdr:rowOff>19800</xdr:rowOff>
    </xdr:to>
    <xdr:cxnSp macro="">
      <xdr:nvCxnSpPr>
        <xdr:cNvPr id="750" name="直線コネクタ 749"/>
        <xdr:cNvCxnSpPr/>
      </xdr:nvCxnSpPr>
      <xdr:spPr>
        <a:xfrm flipV="1">
          <a:off x="19545300" y="6703854"/>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68451</xdr:rowOff>
    </xdr:from>
    <xdr:ext cx="378565" cy="259045"/>
    <xdr:sp macro="" textlink="">
      <xdr:nvSpPr>
        <xdr:cNvPr id="752" name="テキスト ボックス 751"/>
        <xdr:cNvSpPr txBox="1"/>
      </xdr:nvSpPr>
      <xdr:spPr>
        <a:xfrm>
          <a:off x="20245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144387</xdr:rowOff>
    </xdr:from>
    <xdr:to>
      <xdr:col>102</xdr:col>
      <xdr:colOff>114300</xdr:colOff>
      <xdr:row>39</xdr:row>
      <xdr:rowOff>19800</xdr:rowOff>
    </xdr:to>
    <xdr:cxnSp macro="">
      <xdr:nvCxnSpPr>
        <xdr:cNvPr id="753" name="直線コネクタ 752"/>
        <xdr:cNvCxnSpPr/>
      </xdr:nvCxnSpPr>
      <xdr:spPr>
        <a:xfrm>
          <a:off x="18656300" y="6659487"/>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69251</xdr:rowOff>
    </xdr:from>
    <xdr:ext cx="378565" cy="259045"/>
    <xdr:sp macro="" textlink="">
      <xdr:nvSpPr>
        <xdr:cNvPr id="757" name="テキスト ボックス 756"/>
        <xdr:cNvSpPr txBox="1"/>
      </xdr:nvSpPr>
      <xdr:spPr>
        <a:xfrm>
          <a:off x="18467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149575</xdr:rowOff>
    </xdr:from>
    <xdr:to>
      <xdr:col>112</xdr:col>
      <xdr:colOff>38100</xdr:colOff>
      <xdr:row>39</xdr:row>
      <xdr:rowOff>79725</xdr:rowOff>
    </xdr:to>
    <xdr:sp macro="" textlink="">
      <xdr:nvSpPr>
        <xdr:cNvPr id="765" name="楕円 764"/>
        <xdr:cNvSpPr/>
      </xdr:nvSpPr>
      <xdr:spPr>
        <a:xfrm>
          <a:off x="21272500" y="66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70852</xdr:rowOff>
    </xdr:from>
    <xdr:ext cx="378565" cy="259045"/>
    <xdr:sp macro="" textlink="">
      <xdr:nvSpPr>
        <xdr:cNvPr id="766" name="テキスト ボックス 765"/>
        <xdr:cNvSpPr txBox="1"/>
      </xdr:nvSpPr>
      <xdr:spPr>
        <a:xfrm>
          <a:off x="21134017" y="6757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137954</xdr:rowOff>
    </xdr:from>
    <xdr:to>
      <xdr:col>107</xdr:col>
      <xdr:colOff>101600</xdr:colOff>
      <xdr:row>39</xdr:row>
      <xdr:rowOff>68104</xdr:rowOff>
    </xdr:to>
    <xdr:sp macro="" textlink="">
      <xdr:nvSpPr>
        <xdr:cNvPr id="767" name="楕円 766"/>
        <xdr:cNvSpPr/>
      </xdr:nvSpPr>
      <xdr:spPr>
        <a:xfrm>
          <a:off x="20383500" y="66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84631</xdr:rowOff>
    </xdr:from>
    <xdr:ext cx="469744" cy="259045"/>
    <xdr:sp macro="" textlink="">
      <xdr:nvSpPr>
        <xdr:cNvPr id="768" name="テキスト ボックス 767"/>
        <xdr:cNvSpPr txBox="1"/>
      </xdr:nvSpPr>
      <xdr:spPr>
        <a:xfrm>
          <a:off x="20199428" y="642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140450</xdr:rowOff>
    </xdr:from>
    <xdr:to>
      <xdr:col>102</xdr:col>
      <xdr:colOff>165100</xdr:colOff>
      <xdr:row>39</xdr:row>
      <xdr:rowOff>70600</xdr:rowOff>
    </xdr:to>
    <xdr:sp macro="" textlink="">
      <xdr:nvSpPr>
        <xdr:cNvPr id="769" name="楕円 768"/>
        <xdr:cNvSpPr/>
      </xdr:nvSpPr>
      <xdr:spPr>
        <a:xfrm>
          <a:off x="19494500" y="665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61727</xdr:rowOff>
    </xdr:from>
    <xdr:ext cx="469744" cy="259045"/>
    <xdr:sp macro="" textlink="">
      <xdr:nvSpPr>
        <xdr:cNvPr id="770" name="テキスト ボックス 769"/>
        <xdr:cNvSpPr txBox="1"/>
      </xdr:nvSpPr>
      <xdr:spPr>
        <a:xfrm>
          <a:off x="19310428" y="674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93587</xdr:rowOff>
    </xdr:from>
    <xdr:to>
      <xdr:col>98</xdr:col>
      <xdr:colOff>38100</xdr:colOff>
      <xdr:row>39</xdr:row>
      <xdr:rowOff>23737</xdr:rowOff>
    </xdr:to>
    <xdr:sp macro="" textlink="">
      <xdr:nvSpPr>
        <xdr:cNvPr id="771" name="楕円 770"/>
        <xdr:cNvSpPr/>
      </xdr:nvSpPr>
      <xdr:spPr>
        <a:xfrm>
          <a:off x="18605500" y="66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40263</xdr:rowOff>
    </xdr:from>
    <xdr:ext cx="469744" cy="259045"/>
    <xdr:sp macro="" textlink="">
      <xdr:nvSpPr>
        <xdr:cNvPr id="772" name="テキスト ボックス 771"/>
        <xdr:cNvSpPr txBox="1"/>
      </xdr:nvSpPr>
      <xdr:spPr>
        <a:xfrm>
          <a:off x="18421428" y="638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146310</xdr:rowOff>
    </xdr:from>
    <xdr:to>
      <xdr:col>116</xdr:col>
      <xdr:colOff>63500</xdr:colOff>
      <xdr:row>57</xdr:row>
      <xdr:rowOff>154369</xdr:rowOff>
    </xdr:to>
    <xdr:cxnSp macro="">
      <xdr:nvCxnSpPr>
        <xdr:cNvPr id="801" name="直線コネクタ 800"/>
        <xdr:cNvCxnSpPr/>
      </xdr:nvCxnSpPr>
      <xdr:spPr>
        <a:xfrm flipV="1">
          <a:off x="21323300" y="9918960"/>
          <a:ext cx="838200" cy="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154369</xdr:rowOff>
    </xdr:from>
    <xdr:to>
      <xdr:col>111</xdr:col>
      <xdr:colOff>177800</xdr:colOff>
      <xdr:row>57</xdr:row>
      <xdr:rowOff>159017</xdr:rowOff>
    </xdr:to>
    <xdr:cxnSp macro="">
      <xdr:nvCxnSpPr>
        <xdr:cNvPr id="804" name="直線コネクタ 803"/>
        <xdr:cNvCxnSpPr/>
      </xdr:nvCxnSpPr>
      <xdr:spPr>
        <a:xfrm flipV="1">
          <a:off x="20434300" y="9927019"/>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159017</xdr:rowOff>
    </xdr:from>
    <xdr:to>
      <xdr:col>107</xdr:col>
      <xdr:colOff>50800</xdr:colOff>
      <xdr:row>57</xdr:row>
      <xdr:rowOff>165494</xdr:rowOff>
    </xdr:to>
    <xdr:cxnSp macro="">
      <xdr:nvCxnSpPr>
        <xdr:cNvPr id="807" name="直線コネクタ 806"/>
        <xdr:cNvCxnSpPr/>
      </xdr:nvCxnSpPr>
      <xdr:spPr>
        <a:xfrm flipV="1">
          <a:off x="19545300" y="993166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165494</xdr:rowOff>
    </xdr:from>
    <xdr:to>
      <xdr:col>102</xdr:col>
      <xdr:colOff>114300</xdr:colOff>
      <xdr:row>57</xdr:row>
      <xdr:rowOff>169380</xdr:rowOff>
    </xdr:to>
    <xdr:cxnSp macro="">
      <xdr:nvCxnSpPr>
        <xdr:cNvPr id="810" name="直線コネクタ 809"/>
        <xdr:cNvCxnSpPr/>
      </xdr:nvCxnSpPr>
      <xdr:spPr>
        <a:xfrm flipV="1">
          <a:off x="18656300" y="9938144"/>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95510</xdr:rowOff>
    </xdr:from>
    <xdr:to>
      <xdr:col>116</xdr:col>
      <xdr:colOff>114300</xdr:colOff>
      <xdr:row>58</xdr:row>
      <xdr:rowOff>25660</xdr:rowOff>
    </xdr:to>
    <xdr:sp macro="" textlink="">
      <xdr:nvSpPr>
        <xdr:cNvPr id="820" name="楕円 819"/>
        <xdr:cNvSpPr/>
      </xdr:nvSpPr>
      <xdr:spPr>
        <a:xfrm>
          <a:off x="22110700" y="9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118387</xdr:rowOff>
    </xdr:from>
    <xdr:ext cx="534377" cy="259045"/>
    <xdr:sp macro="" textlink="">
      <xdr:nvSpPr>
        <xdr:cNvPr id="821" name="貸付金該当値テキスト"/>
        <xdr:cNvSpPr txBox="1"/>
      </xdr:nvSpPr>
      <xdr:spPr>
        <a:xfrm>
          <a:off x="22212300" y="971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103569</xdr:rowOff>
    </xdr:from>
    <xdr:to>
      <xdr:col>112</xdr:col>
      <xdr:colOff>38100</xdr:colOff>
      <xdr:row>58</xdr:row>
      <xdr:rowOff>33719</xdr:rowOff>
    </xdr:to>
    <xdr:sp macro="" textlink="">
      <xdr:nvSpPr>
        <xdr:cNvPr id="822" name="楕円 821"/>
        <xdr:cNvSpPr/>
      </xdr:nvSpPr>
      <xdr:spPr>
        <a:xfrm>
          <a:off x="21272500" y="98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50246</xdr:rowOff>
    </xdr:from>
    <xdr:ext cx="534377" cy="259045"/>
    <xdr:sp macro="" textlink="">
      <xdr:nvSpPr>
        <xdr:cNvPr id="823" name="テキスト ボックス 822"/>
        <xdr:cNvSpPr txBox="1"/>
      </xdr:nvSpPr>
      <xdr:spPr>
        <a:xfrm>
          <a:off x="21056111" y="965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108217</xdr:rowOff>
    </xdr:from>
    <xdr:to>
      <xdr:col>107</xdr:col>
      <xdr:colOff>101600</xdr:colOff>
      <xdr:row>58</xdr:row>
      <xdr:rowOff>38367</xdr:rowOff>
    </xdr:to>
    <xdr:sp macro="" textlink="">
      <xdr:nvSpPr>
        <xdr:cNvPr id="824" name="楕円 823"/>
        <xdr:cNvSpPr/>
      </xdr:nvSpPr>
      <xdr:spPr>
        <a:xfrm>
          <a:off x="20383500" y="98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54894</xdr:rowOff>
    </xdr:from>
    <xdr:ext cx="534377" cy="259045"/>
    <xdr:sp macro="" textlink="">
      <xdr:nvSpPr>
        <xdr:cNvPr id="825" name="テキスト ボックス 824"/>
        <xdr:cNvSpPr txBox="1"/>
      </xdr:nvSpPr>
      <xdr:spPr>
        <a:xfrm>
          <a:off x="20167111" y="965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114694</xdr:rowOff>
    </xdr:from>
    <xdr:to>
      <xdr:col>102</xdr:col>
      <xdr:colOff>165100</xdr:colOff>
      <xdr:row>58</xdr:row>
      <xdr:rowOff>44844</xdr:rowOff>
    </xdr:to>
    <xdr:sp macro="" textlink="">
      <xdr:nvSpPr>
        <xdr:cNvPr id="826" name="楕円 825"/>
        <xdr:cNvSpPr/>
      </xdr:nvSpPr>
      <xdr:spPr>
        <a:xfrm>
          <a:off x="19494500" y="98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61371</xdr:rowOff>
    </xdr:from>
    <xdr:ext cx="534377" cy="259045"/>
    <xdr:sp macro="" textlink="">
      <xdr:nvSpPr>
        <xdr:cNvPr id="827" name="テキスト ボックス 826"/>
        <xdr:cNvSpPr txBox="1"/>
      </xdr:nvSpPr>
      <xdr:spPr>
        <a:xfrm>
          <a:off x="19278111" y="96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118580</xdr:rowOff>
    </xdr:from>
    <xdr:to>
      <xdr:col>98</xdr:col>
      <xdr:colOff>38100</xdr:colOff>
      <xdr:row>58</xdr:row>
      <xdr:rowOff>48730</xdr:rowOff>
    </xdr:to>
    <xdr:sp macro="" textlink="">
      <xdr:nvSpPr>
        <xdr:cNvPr id="828" name="楕円 827"/>
        <xdr:cNvSpPr/>
      </xdr:nvSpPr>
      <xdr:spPr>
        <a:xfrm>
          <a:off x="18605500" y="989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65257</xdr:rowOff>
    </xdr:from>
    <xdr:ext cx="534377" cy="259045"/>
    <xdr:sp macro="" textlink="">
      <xdr:nvSpPr>
        <xdr:cNvPr id="829" name="テキスト ボックス 828"/>
        <xdr:cNvSpPr txBox="1"/>
      </xdr:nvSpPr>
      <xdr:spPr>
        <a:xfrm>
          <a:off x="18389111" y="966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55594</xdr:rowOff>
    </xdr:from>
    <xdr:to>
      <xdr:col>116</xdr:col>
      <xdr:colOff>63500</xdr:colOff>
      <xdr:row>75</xdr:row>
      <xdr:rowOff>100358</xdr:rowOff>
    </xdr:to>
    <xdr:cxnSp macro="">
      <xdr:nvCxnSpPr>
        <xdr:cNvPr id="858" name="直線コネクタ 857"/>
        <xdr:cNvCxnSpPr/>
      </xdr:nvCxnSpPr>
      <xdr:spPr>
        <a:xfrm flipV="1">
          <a:off x="21323300" y="12914344"/>
          <a:ext cx="838200" cy="4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100358</xdr:rowOff>
    </xdr:from>
    <xdr:to>
      <xdr:col>111</xdr:col>
      <xdr:colOff>177800</xdr:colOff>
      <xdr:row>76</xdr:row>
      <xdr:rowOff>23453</xdr:rowOff>
    </xdr:to>
    <xdr:cxnSp macro="">
      <xdr:nvCxnSpPr>
        <xdr:cNvPr id="861" name="直線コネクタ 860"/>
        <xdr:cNvCxnSpPr/>
      </xdr:nvCxnSpPr>
      <xdr:spPr>
        <a:xfrm flipV="1">
          <a:off x="20434300" y="12959108"/>
          <a:ext cx="889000" cy="9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167025</xdr:rowOff>
    </xdr:from>
    <xdr:to>
      <xdr:col>107</xdr:col>
      <xdr:colOff>50800</xdr:colOff>
      <xdr:row>76</xdr:row>
      <xdr:rowOff>23453</xdr:rowOff>
    </xdr:to>
    <xdr:cxnSp macro="">
      <xdr:nvCxnSpPr>
        <xdr:cNvPr id="864" name="直線コネクタ 863"/>
        <xdr:cNvCxnSpPr/>
      </xdr:nvCxnSpPr>
      <xdr:spPr>
        <a:xfrm>
          <a:off x="19545300" y="13025775"/>
          <a:ext cx="889000" cy="2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160258</xdr:rowOff>
    </xdr:from>
    <xdr:to>
      <xdr:col>102</xdr:col>
      <xdr:colOff>114300</xdr:colOff>
      <xdr:row>75</xdr:row>
      <xdr:rowOff>167025</xdr:rowOff>
    </xdr:to>
    <xdr:cxnSp macro="">
      <xdr:nvCxnSpPr>
        <xdr:cNvPr id="867" name="直線コネクタ 866"/>
        <xdr:cNvCxnSpPr/>
      </xdr:nvCxnSpPr>
      <xdr:spPr>
        <a:xfrm>
          <a:off x="18656300" y="13019008"/>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4794</xdr:rowOff>
    </xdr:from>
    <xdr:to>
      <xdr:col>116</xdr:col>
      <xdr:colOff>114300</xdr:colOff>
      <xdr:row>75</xdr:row>
      <xdr:rowOff>106394</xdr:rowOff>
    </xdr:to>
    <xdr:sp macro="" textlink="">
      <xdr:nvSpPr>
        <xdr:cNvPr id="877" name="楕円 876"/>
        <xdr:cNvSpPr/>
      </xdr:nvSpPr>
      <xdr:spPr>
        <a:xfrm>
          <a:off x="22110700" y="128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27671</xdr:rowOff>
    </xdr:from>
    <xdr:ext cx="599010" cy="259045"/>
    <xdr:sp macro="" textlink="">
      <xdr:nvSpPr>
        <xdr:cNvPr id="878" name="繰出金該当値テキスト"/>
        <xdr:cNvSpPr txBox="1"/>
      </xdr:nvSpPr>
      <xdr:spPr>
        <a:xfrm>
          <a:off x="22212300" y="1271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49558</xdr:rowOff>
    </xdr:from>
    <xdr:to>
      <xdr:col>112</xdr:col>
      <xdr:colOff>38100</xdr:colOff>
      <xdr:row>75</xdr:row>
      <xdr:rowOff>151158</xdr:rowOff>
    </xdr:to>
    <xdr:sp macro="" textlink="">
      <xdr:nvSpPr>
        <xdr:cNvPr id="879" name="楕円 878"/>
        <xdr:cNvSpPr/>
      </xdr:nvSpPr>
      <xdr:spPr>
        <a:xfrm>
          <a:off x="21272500" y="1290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167685</xdr:rowOff>
    </xdr:from>
    <xdr:ext cx="599010" cy="259045"/>
    <xdr:sp macro="" textlink="">
      <xdr:nvSpPr>
        <xdr:cNvPr id="880" name="テキスト ボックス 879"/>
        <xdr:cNvSpPr txBox="1"/>
      </xdr:nvSpPr>
      <xdr:spPr>
        <a:xfrm>
          <a:off x="21023795" y="1268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144103</xdr:rowOff>
    </xdr:from>
    <xdr:to>
      <xdr:col>107</xdr:col>
      <xdr:colOff>101600</xdr:colOff>
      <xdr:row>76</xdr:row>
      <xdr:rowOff>74253</xdr:rowOff>
    </xdr:to>
    <xdr:sp macro="" textlink="">
      <xdr:nvSpPr>
        <xdr:cNvPr id="881" name="楕円 880"/>
        <xdr:cNvSpPr/>
      </xdr:nvSpPr>
      <xdr:spPr>
        <a:xfrm>
          <a:off x="20383500" y="1300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90780</xdr:rowOff>
    </xdr:from>
    <xdr:ext cx="599010" cy="259045"/>
    <xdr:sp macro="" textlink="">
      <xdr:nvSpPr>
        <xdr:cNvPr id="882" name="テキスト ボックス 881"/>
        <xdr:cNvSpPr txBox="1"/>
      </xdr:nvSpPr>
      <xdr:spPr>
        <a:xfrm>
          <a:off x="20134795" y="127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116225</xdr:rowOff>
    </xdr:from>
    <xdr:to>
      <xdr:col>102</xdr:col>
      <xdr:colOff>165100</xdr:colOff>
      <xdr:row>76</xdr:row>
      <xdr:rowOff>46375</xdr:rowOff>
    </xdr:to>
    <xdr:sp macro="" textlink="">
      <xdr:nvSpPr>
        <xdr:cNvPr id="883" name="楕円 882"/>
        <xdr:cNvSpPr/>
      </xdr:nvSpPr>
      <xdr:spPr>
        <a:xfrm>
          <a:off x="19494500" y="1297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62902</xdr:rowOff>
    </xdr:from>
    <xdr:ext cx="599010" cy="259045"/>
    <xdr:sp macro="" textlink="">
      <xdr:nvSpPr>
        <xdr:cNvPr id="884" name="テキスト ボックス 883"/>
        <xdr:cNvSpPr txBox="1"/>
      </xdr:nvSpPr>
      <xdr:spPr>
        <a:xfrm>
          <a:off x="19245795" y="1275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109458</xdr:rowOff>
    </xdr:from>
    <xdr:to>
      <xdr:col>98</xdr:col>
      <xdr:colOff>38100</xdr:colOff>
      <xdr:row>76</xdr:row>
      <xdr:rowOff>39608</xdr:rowOff>
    </xdr:to>
    <xdr:sp macro="" textlink="">
      <xdr:nvSpPr>
        <xdr:cNvPr id="885" name="楕円 884"/>
        <xdr:cNvSpPr/>
      </xdr:nvSpPr>
      <xdr:spPr>
        <a:xfrm>
          <a:off x="18605500" y="129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56135</xdr:rowOff>
    </xdr:from>
    <xdr:ext cx="599010" cy="259045"/>
    <xdr:sp macro="" textlink="">
      <xdr:nvSpPr>
        <xdr:cNvPr id="886" name="テキスト ボックス 885"/>
        <xdr:cNvSpPr txBox="1"/>
      </xdr:nvSpPr>
      <xdr:spPr>
        <a:xfrm>
          <a:off x="18356795" y="1274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扶助費については、平成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年度以降、類似団体平均を上回っている。これは、平成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年度から福祉事務所を設置したことで、これまで県が行っていた生活保護費の支給を町が行っているためである。</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普通建設事業（うち更新整備）については、保全松林緊急保護整備事業（衛生伐）や</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光ブロードバンド環境整備事業</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小値賀港新ターミナルバリアフリー整備事業等に係る費用が多額となっており、類似団体平均を大きく上回っている。</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繰出金については、下水道事業が特定環境保全公共下水道事業、農業集落排水事業、漁業集落排水事業、特定生活排水処理事業の４事業に分かれ、かつ漁業集落排水事業の一部が２次離島にある地理的要因も相まって、事業ごとに１つまたは複数の最終処分場が整備されている。これにより、維持管理コスト、起債償還額が多額となり、繰出金も多額となってい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
2,365
25.50
3,890,112
3,679,443
84,891
1,939,266
3,593,518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166198</xdr:rowOff>
    </xdr:from>
    <xdr:to>
      <xdr:col>24</xdr:col>
      <xdr:colOff>63500</xdr:colOff>
      <xdr:row>37</xdr:row>
      <xdr:rowOff>1816</xdr:rowOff>
    </xdr:to>
    <xdr:cxnSp macro="">
      <xdr:nvCxnSpPr>
        <xdr:cNvPr id="60" name="直線コネクタ 59"/>
        <xdr:cNvCxnSpPr/>
      </xdr:nvCxnSpPr>
      <xdr:spPr>
        <a:xfrm flipV="1">
          <a:off x="3797300" y="6338398"/>
          <a:ext cx="8382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1816</xdr:rowOff>
    </xdr:from>
    <xdr:to>
      <xdr:col>19</xdr:col>
      <xdr:colOff>177800</xdr:colOff>
      <xdr:row>37</xdr:row>
      <xdr:rowOff>15932</xdr:rowOff>
    </xdr:to>
    <xdr:cxnSp macro="">
      <xdr:nvCxnSpPr>
        <xdr:cNvPr id="63" name="直線コネクタ 62"/>
        <xdr:cNvCxnSpPr/>
      </xdr:nvCxnSpPr>
      <xdr:spPr>
        <a:xfrm flipV="1">
          <a:off x="2908300" y="6345466"/>
          <a:ext cx="8890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15932</xdr:rowOff>
    </xdr:from>
    <xdr:to>
      <xdr:col>15</xdr:col>
      <xdr:colOff>50800</xdr:colOff>
      <xdr:row>37</xdr:row>
      <xdr:rowOff>33039</xdr:rowOff>
    </xdr:to>
    <xdr:cxnSp macro="">
      <xdr:nvCxnSpPr>
        <xdr:cNvPr id="66" name="直線コネクタ 65"/>
        <xdr:cNvCxnSpPr/>
      </xdr:nvCxnSpPr>
      <xdr:spPr>
        <a:xfrm flipV="1">
          <a:off x="2019300" y="6359582"/>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144824</xdr:rowOff>
    </xdr:from>
    <xdr:to>
      <xdr:col>10</xdr:col>
      <xdr:colOff>114300</xdr:colOff>
      <xdr:row>37</xdr:row>
      <xdr:rowOff>33039</xdr:rowOff>
    </xdr:to>
    <xdr:cxnSp macro="">
      <xdr:nvCxnSpPr>
        <xdr:cNvPr id="69" name="直線コネクタ 68"/>
        <xdr:cNvCxnSpPr/>
      </xdr:nvCxnSpPr>
      <xdr:spPr>
        <a:xfrm>
          <a:off x="1130300" y="6317024"/>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115398</xdr:rowOff>
    </xdr:from>
    <xdr:to>
      <xdr:col>24</xdr:col>
      <xdr:colOff>114300</xdr:colOff>
      <xdr:row>37</xdr:row>
      <xdr:rowOff>45548</xdr:rowOff>
    </xdr:to>
    <xdr:sp macro="" textlink="">
      <xdr:nvSpPr>
        <xdr:cNvPr id="79" name="楕円 78"/>
        <xdr:cNvSpPr/>
      </xdr:nvSpPr>
      <xdr:spPr>
        <a:xfrm>
          <a:off x="4584700" y="62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138275</xdr:rowOff>
    </xdr:from>
    <xdr:ext cx="534377" cy="259045"/>
    <xdr:sp macro="" textlink="">
      <xdr:nvSpPr>
        <xdr:cNvPr id="80" name="議会費該当値テキスト"/>
        <xdr:cNvSpPr txBox="1"/>
      </xdr:nvSpPr>
      <xdr:spPr>
        <a:xfrm>
          <a:off x="4686300" y="61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122466</xdr:rowOff>
    </xdr:from>
    <xdr:to>
      <xdr:col>20</xdr:col>
      <xdr:colOff>38100</xdr:colOff>
      <xdr:row>37</xdr:row>
      <xdr:rowOff>52616</xdr:rowOff>
    </xdr:to>
    <xdr:sp macro="" textlink="">
      <xdr:nvSpPr>
        <xdr:cNvPr id="81" name="楕円 80"/>
        <xdr:cNvSpPr/>
      </xdr:nvSpPr>
      <xdr:spPr>
        <a:xfrm>
          <a:off x="3746500" y="629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69143</xdr:rowOff>
    </xdr:from>
    <xdr:ext cx="534377" cy="259045"/>
    <xdr:sp macro="" textlink="">
      <xdr:nvSpPr>
        <xdr:cNvPr id="82" name="テキスト ボックス 81"/>
        <xdr:cNvSpPr txBox="1"/>
      </xdr:nvSpPr>
      <xdr:spPr>
        <a:xfrm>
          <a:off x="3530111" y="606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136582</xdr:rowOff>
    </xdr:from>
    <xdr:to>
      <xdr:col>15</xdr:col>
      <xdr:colOff>101600</xdr:colOff>
      <xdr:row>37</xdr:row>
      <xdr:rowOff>66732</xdr:rowOff>
    </xdr:to>
    <xdr:sp macro="" textlink="">
      <xdr:nvSpPr>
        <xdr:cNvPr id="83" name="楕円 82"/>
        <xdr:cNvSpPr/>
      </xdr:nvSpPr>
      <xdr:spPr>
        <a:xfrm>
          <a:off x="2857500" y="630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83259</xdr:rowOff>
    </xdr:from>
    <xdr:ext cx="534377" cy="259045"/>
    <xdr:sp macro="" textlink="">
      <xdr:nvSpPr>
        <xdr:cNvPr id="84" name="テキスト ボックス 83"/>
        <xdr:cNvSpPr txBox="1"/>
      </xdr:nvSpPr>
      <xdr:spPr>
        <a:xfrm>
          <a:off x="2641111" y="608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153689</xdr:rowOff>
    </xdr:from>
    <xdr:to>
      <xdr:col>10</xdr:col>
      <xdr:colOff>165100</xdr:colOff>
      <xdr:row>37</xdr:row>
      <xdr:rowOff>83839</xdr:rowOff>
    </xdr:to>
    <xdr:sp macro="" textlink="">
      <xdr:nvSpPr>
        <xdr:cNvPr id="85" name="楕円 84"/>
        <xdr:cNvSpPr/>
      </xdr:nvSpPr>
      <xdr:spPr>
        <a:xfrm>
          <a:off x="1968500" y="63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100366</xdr:rowOff>
    </xdr:from>
    <xdr:ext cx="534377" cy="259045"/>
    <xdr:sp macro="" textlink="">
      <xdr:nvSpPr>
        <xdr:cNvPr id="86" name="テキスト ボックス 85"/>
        <xdr:cNvSpPr txBox="1"/>
      </xdr:nvSpPr>
      <xdr:spPr>
        <a:xfrm>
          <a:off x="1752111" y="610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94024</xdr:rowOff>
    </xdr:from>
    <xdr:to>
      <xdr:col>6</xdr:col>
      <xdr:colOff>38100</xdr:colOff>
      <xdr:row>37</xdr:row>
      <xdr:rowOff>24174</xdr:rowOff>
    </xdr:to>
    <xdr:sp macro="" textlink="">
      <xdr:nvSpPr>
        <xdr:cNvPr id="87" name="楕円 86"/>
        <xdr:cNvSpPr/>
      </xdr:nvSpPr>
      <xdr:spPr>
        <a:xfrm>
          <a:off x="1079500" y="62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40701</xdr:rowOff>
    </xdr:from>
    <xdr:ext cx="534377" cy="259045"/>
    <xdr:sp macro="" textlink="">
      <xdr:nvSpPr>
        <xdr:cNvPr id="88" name="テキスト ボックス 87"/>
        <xdr:cNvSpPr txBox="1"/>
      </xdr:nvSpPr>
      <xdr:spPr>
        <a:xfrm>
          <a:off x="863111" y="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126504</xdr:rowOff>
    </xdr:from>
    <xdr:to>
      <xdr:col>24</xdr:col>
      <xdr:colOff>63500</xdr:colOff>
      <xdr:row>58</xdr:row>
      <xdr:rowOff>148261</xdr:rowOff>
    </xdr:to>
    <xdr:cxnSp macro="">
      <xdr:nvCxnSpPr>
        <xdr:cNvPr id="117" name="直線コネクタ 116"/>
        <xdr:cNvCxnSpPr/>
      </xdr:nvCxnSpPr>
      <xdr:spPr>
        <a:xfrm flipV="1">
          <a:off x="3797300" y="10070604"/>
          <a:ext cx="838200" cy="2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124552</xdr:rowOff>
    </xdr:from>
    <xdr:to>
      <xdr:col>19</xdr:col>
      <xdr:colOff>177800</xdr:colOff>
      <xdr:row>58</xdr:row>
      <xdr:rowOff>148261</xdr:rowOff>
    </xdr:to>
    <xdr:cxnSp macro="">
      <xdr:nvCxnSpPr>
        <xdr:cNvPr id="120" name="直線コネクタ 119"/>
        <xdr:cNvCxnSpPr/>
      </xdr:nvCxnSpPr>
      <xdr:spPr>
        <a:xfrm>
          <a:off x="2908300" y="10068652"/>
          <a:ext cx="889000" cy="2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124552</xdr:rowOff>
    </xdr:from>
    <xdr:to>
      <xdr:col>15</xdr:col>
      <xdr:colOff>50800</xdr:colOff>
      <xdr:row>58</xdr:row>
      <xdr:rowOff>143639</xdr:rowOff>
    </xdr:to>
    <xdr:cxnSp macro="">
      <xdr:nvCxnSpPr>
        <xdr:cNvPr id="123" name="直線コネクタ 122"/>
        <xdr:cNvCxnSpPr/>
      </xdr:nvCxnSpPr>
      <xdr:spPr>
        <a:xfrm flipV="1">
          <a:off x="2019300" y="10068652"/>
          <a:ext cx="889000" cy="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143639</xdr:rowOff>
    </xdr:from>
    <xdr:to>
      <xdr:col>10</xdr:col>
      <xdr:colOff>114300</xdr:colOff>
      <xdr:row>58</xdr:row>
      <xdr:rowOff>162879</xdr:rowOff>
    </xdr:to>
    <xdr:cxnSp macro="">
      <xdr:nvCxnSpPr>
        <xdr:cNvPr id="126" name="直線コネクタ 125"/>
        <xdr:cNvCxnSpPr/>
      </xdr:nvCxnSpPr>
      <xdr:spPr>
        <a:xfrm flipV="1">
          <a:off x="1130300" y="10087739"/>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75704</xdr:rowOff>
    </xdr:from>
    <xdr:to>
      <xdr:col>24</xdr:col>
      <xdr:colOff>114300</xdr:colOff>
      <xdr:row>59</xdr:row>
      <xdr:rowOff>5854</xdr:rowOff>
    </xdr:to>
    <xdr:sp macro="" textlink="">
      <xdr:nvSpPr>
        <xdr:cNvPr id="136" name="楕円 135"/>
        <xdr:cNvSpPr/>
      </xdr:nvSpPr>
      <xdr:spPr>
        <a:xfrm>
          <a:off x="4584700" y="1001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97461</xdr:rowOff>
    </xdr:from>
    <xdr:to>
      <xdr:col>20</xdr:col>
      <xdr:colOff>38100</xdr:colOff>
      <xdr:row>59</xdr:row>
      <xdr:rowOff>27611</xdr:rowOff>
    </xdr:to>
    <xdr:sp macro="" textlink="">
      <xdr:nvSpPr>
        <xdr:cNvPr id="138" name="楕円 137"/>
        <xdr:cNvSpPr/>
      </xdr:nvSpPr>
      <xdr:spPr>
        <a:xfrm>
          <a:off x="3746500" y="1004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18738</xdr:rowOff>
    </xdr:from>
    <xdr:ext cx="599010" cy="259045"/>
    <xdr:sp macro="" textlink="">
      <xdr:nvSpPr>
        <xdr:cNvPr id="139" name="テキスト ボックス 138"/>
        <xdr:cNvSpPr txBox="1"/>
      </xdr:nvSpPr>
      <xdr:spPr>
        <a:xfrm>
          <a:off x="3497795" y="1013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73752</xdr:rowOff>
    </xdr:from>
    <xdr:to>
      <xdr:col>15</xdr:col>
      <xdr:colOff>101600</xdr:colOff>
      <xdr:row>59</xdr:row>
      <xdr:rowOff>3902</xdr:rowOff>
    </xdr:to>
    <xdr:sp macro="" textlink="">
      <xdr:nvSpPr>
        <xdr:cNvPr id="140" name="楕円 139"/>
        <xdr:cNvSpPr/>
      </xdr:nvSpPr>
      <xdr:spPr>
        <a:xfrm>
          <a:off x="2857500" y="10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166479</xdr:rowOff>
    </xdr:from>
    <xdr:ext cx="599010" cy="259045"/>
    <xdr:sp macro="" textlink="">
      <xdr:nvSpPr>
        <xdr:cNvPr id="141" name="テキスト ボックス 140"/>
        <xdr:cNvSpPr txBox="1"/>
      </xdr:nvSpPr>
      <xdr:spPr>
        <a:xfrm>
          <a:off x="2608795" y="1011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92839</xdr:rowOff>
    </xdr:from>
    <xdr:to>
      <xdr:col>10</xdr:col>
      <xdr:colOff>165100</xdr:colOff>
      <xdr:row>59</xdr:row>
      <xdr:rowOff>22989</xdr:rowOff>
    </xdr:to>
    <xdr:sp macro="" textlink="">
      <xdr:nvSpPr>
        <xdr:cNvPr id="142" name="楕円 141"/>
        <xdr:cNvSpPr/>
      </xdr:nvSpPr>
      <xdr:spPr>
        <a:xfrm>
          <a:off x="1968500" y="1003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14116</xdr:rowOff>
    </xdr:from>
    <xdr:ext cx="599010" cy="259045"/>
    <xdr:sp macro="" textlink="">
      <xdr:nvSpPr>
        <xdr:cNvPr id="143" name="テキスト ボックス 142"/>
        <xdr:cNvSpPr txBox="1"/>
      </xdr:nvSpPr>
      <xdr:spPr>
        <a:xfrm>
          <a:off x="1719795" y="1012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112079</xdr:rowOff>
    </xdr:from>
    <xdr:to>
      <xdr:col>6</xdr:col>
      <xdr:colOff>38100</xdr:colOff>
      <xdr:row>59</xdr:row>
      <xdr:rowOff>42229</xdr:rowOff>
    </xdr:to>
    <xdr:sp macro="" textlink="">
      <xdr:nvSpPr>
        <xdr:cNvPr id="144" name="楕円 143"/>
        <xdr:cNvSpPr/>
      </xdr:nvSpPr>
      <xdr:spPr>
        <a:xfrm>
          <a:off x="1079500" y="1005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33356</xdr:rowOff>
    </xdr:from>
    <xdr:ext cx="599010" cy="259045"/>
    <xdr:sp macro="" textlink="">
      <xdr:nvSpPr>
        <xdr:cNvPr id="145" name="テキスト ボックス 144"/>
        <xdr:cNvSpPr txBox="1"/>
      </xdr:nvSpPr>
      <xdr:spPr>
        <a:xfrm>
          <a:off x="830795" y="1014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164302</xdr:rowOff>
    </xdr:from>
    <xdr:to>
      <xdr:col>24</xdr:col>
      <xdr:colOff>63500</xdr:colOff>
      <xdr:row>76</xdr:row>
      <xdr:rowOff>165314</xdr:rowOff>
    </xdr:to>
    <xdr:cxnSp macro="">
      <xdr:nvCxnSpPr>
        <xdr:cNvPr id="176" name="直線コネクタ 175"/>
        <xdr:cNvCxnSpPr/>
      </xdr:nvCxnSpPr>
      <xdr:spPr>
        <a:xfrm flipV="1">
          <a:off x="3797300" y="13194502"/>
          <a:ext cx="8382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165314</xdr:rowOff>
    </xdr:from>
    <xdr:to>
      <xdr:col>19</xdr:col>
      <xdr:colOff>177800</xdr:colOff>
      <xdr:row>77</xdr:row>
      <xdr:rowOff>91929</xdr:rowOff>
    </xdr:to>
    <xdr:cxnSp macro="">
      <xdr:nvCxnSpPr>
        <xdr:cNvPr id="179" name="直線コネクタ 178"/>
        <xdr:cNvCxnSpPr/>
      </xdr:nvCxnSpPr>
      <xdr:spPr>
        <a:xfrm flipV="1">
          <a:off x="2908300" y="13195514"/>
          <a:ext cx="889000" cy="9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86376</xdr:rowOff>
    </xdr:from>
    <xdr:to>
      <xdr:col>15</xdr:col>
      <xdr:colOff>50800</xdr:colOff>
      <xdr:row>77</xdr:row>
      <xdr:rowOff>91929</xdr:rowOff>
    </xdr:to>
    <xdr:cxnSp macro="">
      <xdr:nvCxnSpPr>
        <xdr:cNvPr id="182" name="直線コネクタ 181"/>
        <xdr:cNvCxnSpPr/>
      </xdr:nvCxnSpPr>
      <xdr:spPr>
        <a:xfrm>
          <a:off x="2019300" y="13116576"/>
          <a:ext cx="889000" cy="17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86376</xdr:rowOff>
    </xdr:from>
    <xdr:to>
      <xdr:col>10</xdr:col>
      <xdr:colOff>114300</xdr:colOff>
      <xdr:row>77</xdr:row>
      <xdr:rowOff>59029</xdr:rowOff>
    </xdr:to>
    <xdr:cxnSp macro="">
      <xdr:nvCxnSpPr>
        <xdr:cNvPr id="185" name="直線コネクタ 184"/>
        <xdr:cNvCxnSpPr/>
      </xdr:nvCxnSpPr>
      <xdr:spPr>
        <a:xfrm flipV="1">
          <a:off x="1130300" y="13116576"/>
          <a:ext cx="889000" cy="14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113502</xdr:rowOff>
    </xdr:from>
    <xdr:to>
      <xdr:col>24</xdr:col>
      <xdr:colOff>114300</xdr:colOff>
      <xdr:row>77</xdr:row>
      <xdr:rowOff>43652</xdr:rowOff>
    </xdr:to>
    <xdr:sp macro="" textlink="">
      <xdr:nvSpPr>
        <xdr:cNvPr id="195" name="楕円 194"/>
        <xdr:cNvSpPr/>
      </xdr:nvSpPr>
      <xdr:spPr>
        <a:xfrm>
          <a:off x="4584700" y="131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136379</xdr:rowOff>
    </xdr:from>
    <xdr:ext cx="599010" cy="259045"/>
    <xdr:sp macro="" textlink="">
      <xdr:nvSpPr>
        <xdr:cNvPr id="196" name="民生費該当値テキスト"/>
        <xdr:cNvSpPr txBox="1"/>
      </xdr:nvSpPr>
      <xdr:spPr>
        <a:xfrm>
          <a:off x="4686300" y="1299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114514</xdr:rowOff>
    </xdr:from>
    <xdr:to>
      <xdr:col>20</xdr:col>
      <xdr:colOff>38100</xdr:colOff>
      <xdr:row>77</xdr:row>
      <xdr:rowOff>44664</xdr:rowOff>
    </xdr:to>
    <xdr:sp macro="" textlink="">
      <xdr:nvSpPr>
        <xdr:cNvPr id="197" name="楕円 196"/>
        <xdr:cNvSpPr/>
      </xdr:nvSpPr>
      <xdr:spPr>
        <a:xfrm>
          <a:off x="3746500" y="131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61192</xdr:rowOff>
    </xdr:from>
    <xdr:ext cx="599010" cy="259045"/>
    <xdr:sp macro="" textlink="">
      <xdr:nvSpPr>
        <xdr:cNvPr id="198" name="テキスト ボックス 197"/>
        <xdr:cNvSpPr txBox="1"/>
      </xdr:nvSpPr>
      <xdr:spPr>
        <a:xfrm>
          <a:off x="3497795" y="1291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41129</xdr:rowOff>
    </xdr:from>
    <xdr:to>
      <xdr:col>15</xdr:col>
      <xdr:colOff>101600</xdr:colOff>
      <xdr:row>77</xdr:row>
      <xdr:rowOff>142729</xdr:rowOff>
    </xdr:to>
    <xdr:sp macro="" textlink="">
      <xdr:nvSpPr>
        <xdr:cNvPr id="199" name="楕円 198"/>
        <xdr:cNvSpPr/>
      </xdr:nvSpPr>
      <xdr:spPr>
        <a:xfrm>
          <a:off x="2857500" y="132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133856</xdr:rowOff>
    </xdr:from>
    <xdr:ext cx="599010" cy="259045"/>
    <xdr:sp macro="" textlink="">
      <xdr:nvSpPr>
        <xdr:cNvPr id="200" name="テキスト ボックス 199"/>
        <xdr:cNvSpPr txBox="1"/>
      </xdr:nvSpPr>
      <xdr:spPr>
        <a:xfrm>
          <a:off x="2608795" y="1333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35576</xdr:rowOff>
    </xdr:from>
    <xdr:to>
      <xdr:col>10</xdr:col>
      <xdr:colOff>165100</xdr:colOff>
      <xdr:row>76</xdr:row>
      <xdr:rowOff>137176</xdr:rowOff>
    </xdr:to>
    <xdr:sp macro="" textlink="">
      <xdr:nvSpPr>
        <xdr:cNvPr id="201" name="楕円 200"/>
        <xdr:cNvSpPr/>
      </xdr:nvSpPr>
      <xdr:spPr>
        <a:xfrm>
          <a:off x="1968500" y="1306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153703</xdr:rowOff>
    </xdr:from>
    <xdr:ext cx="599010" cy="259045"/>
    <xdr:sp macro="" textlink="">
      <xdr:nvSpPr>
        <xdr:cNvPr id="202" name="テキスト ボックス 201"/>
        <xdr:cNvSpPr txBox="1"/>
      </xdr:nvSpPr>
      <xdr:spPr>
        <a:xfrm>
          <a:off x="1719795" y="12841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8229</xdr:rowOff>
    </xdr:from>
    <xdr:to>
      <xdr:col>6</xdr:col>
      <xdr:colOff>38100</xdr:colOff>
      <xdr:row>77</xdr:row>
      <xdr:rowOff>109829</xdr:rowOff>
    </xdr:to>
    <xdr:sp macro="" textlink="">
      <xdr:nvSpPr>
        <xdr:cNvPr id="203" name="楕円 202"/>
        <xdr:cNvSpPr/>
      </xdr:nvSpPr>
      <xdr:spPr>
        <a:xfrm>
          <a:off x="1079500" y="1320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126356</xdr:rowOff>
    </xdr:from>
    <xdr:ext cx="599010" cy="259045"/>
    <xdr:sp macro="" textlink="">
      <xdr:nvSpPr>
        <xdr:cNvPr id="204" name="テキスト ボックス 203"/>
        <xdr:cNvSpPr txBox="1"/>
      </xdr:nvSpPr>
      <xdr:spPr>
        <a:xfrm>
          <a:off x="830795" y="1298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60778</xdr:rowOff>
    </xdr:from>
    <xdr:to>
      <xdr:col>24</xdr:col>
      <xdr:colOff>63500</xdr:colOff>
      <xdr:row>97</xdr:row>
      <xdr:rowOff>4415</xdr:rowOff>
    </xdr:to>
    <xdr:cxnSp macro="">
      <xdr:nvCxnSpPr>
        <xdr:cNvPr id="235" name="直線コネクタ 234"/>
        <xdr:cNvCxnSpPr/>
      </xdr:nvCxnSpPr>
      <xdr:spPr>
        <a:xfrm flipV="1">
          <a:off x="3797300" y="16519978"/>
          <a:ext cx="838200" cy="1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4415</xdr:rowOff>
    </xdr:from>
    <xdr:to>
      <xdr:col>19</xdr:col>
      <xdr:colOff>177800</xdr:colOff>
      <xdr:row>97</xdr:row>
      <xdr:rowOff>83297</xdr:rowOff>
    </xdr:to>
    <xdr:cxnSp macro="">
      <xdr:nvCxnSpPr>
        <xdr:cNvPr id="238" name="直線コネクタ 237"/>
        <xdr:cNvCxnSpPr/>
      </xdr:nvCxnSpPr>
      <xdr:spPr>
        <a:xfrm flipV="1">
          <a:off x="2908300" y="16635065"/>
          <a:ext cx="889000" cy="7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11668</xdr:rowOff>
    </xdr:from>
    <xdr:to>
      <xdr:col>15</xdr:col>
      <xdr:colOff>50800</xdr:colOff>
      <xdr:row>97</xdr:row>
      <xdr:rowOff>83297</xdr:rowOff>
    </xdr:to>
    <xdr:cxnSp macro="">
      <xdr:nvCxnSpPr>
        <xdr:cNvPr id="241" name="直線コネクタ 240"/>
        <xdr:cNvCxnSpPr/>
      </xdr:nvCxnSpPr>
      <xdr:spPr>
        <a:xfrm>
          <a:off x="2019300" y="16642318"/>
          <a:ext cx="889000" cy="7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11668</xdr:rowOff>
    </xdr:from>
    <xdr:to>
      <xdr:col>10</xdr:col>
      <xdr:colOff>114300</xdr:colOff>
      <xdr:row>97</xdr:row>
      <xdr:rowOff>81609</xdr:rowOff>
    </xdr:to>
    <xdr:cxnSp macro="">
      <xdr:nvCxnSpPr>
        <xdr:cNvPr id="244" name="直線コネクタ 243"/>
        <xdr:cNvCxnSpPr/>
      </xdr:nvCxnSpPr>
      <xdr:spPr>
        <a:xfrm flipV="1">
          <a:off x="1130300" y="16642318"/>
          <a:ext cx="889000" cy="6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9978</xdr:rowOff>
    </xdr:from>
    <xdr:to>
      <xdr:col>24</xdr:col>
      <xdr:colOff>114300</xdr:colOff>
      <xdr:row>96</xdr:row>
      <xdr:rowOff>111578</xdr:rowOff>
    </xdr:to>
    <xdr:sp macro="" textlink="">
      <xdr:nvSpPr>
        <xdr:cNvPr id="254" name="楕円 253"/>
        <xdr:cNvSpPr/>
      </xdr:nvSpPr>
      <xdr:spPr>
        <a:xfrm>
          <a:off x="4584700" y="164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32855</xdr:rowOff>
    </xdr:from>
    <xdr:ext cx="599010" cy="259045"/>
    <xdr:sp macro="" textlink="">
      <xdr:nvSpPr>
        <xdr:cNvPr id="255" name="衛生費該当値テキスト"/>
        <xdr:cNvSpPr txBox="1"/>
      </xdr:nvSpPr>
      <xdr:spPr>
        <a:xfrm>
          <a:off x="4686300" y="1632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125065</xdr:rowOff>
    </xdr:from>
    <xdr:to>
      <xdr:col>20</xdr:col>
      <xdr:colOff>38100</xdr:colOff>
      <xdr:row>97</xdr:row>
      <xdr:rowOff>55215</xdr:rowOff>
    </xdr:to>
    <xdr:sp macro="" textlink="">
      <xdr:nvSpPr>
        <xdr:cNvPr id="256" name="楕円 255"/>
        <xdr:cNvSpPr/>
      </xdr:nvSpPr>
      <xdr:spPr>
        <a:xfrm>
          <a:off x="3746500" y="165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71742</xdr:rowOff>
    </xdr:from>
    <xdr:ext cx="599010" cy="259045"/>
    <xdr:sp macro="" textlink="">
      <xdr:nvSpPr>
        <xdr:cNvPr id="257" name="テキスト ボックス 256"/>
        <xdr:cNvSpPr txBox="1"/>
      </xdr:nvSpPr>
      <xdr:spPr>
        <a:xfrm>
          <a:off x="3497795" y="1635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32497</xdr:rowOff>
    </xdr:from>
    <xdr:to>
      <xdr:col>15</xdr:col>
      <xdr:colOff>101600</xdr:colOff>
      <xdr:row>97</xdr:row>
      <xdr:rowOff>134097</xdr:rowOff>
    </xdr:to>
    <xdr:sp macro="" textlink="">
      <xdr:nvSpPr>
        <xdr:cNvPr id="258" name="楕円 257"/>
        <xdr:cNvSpPr/>
      </xdr:nvSpPr>
      <xdr:spPr>
        <a:xfrm>
          <a:off x="2857500" y="1666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125224</xdr:rowOff>
    </xdr:from>
    <xdr:ext cx="599010" cy="259045"/>
    <xdr:sp macro="" textlink="">
      <xdr:nvSpPr>
        <xdr:cNvPr id="259" name="テキスト ボックス 258"/>
        <xdr:cNvSpPr txBox="1"/>
      </xdr:nvSpPr>
      <xdr:spPr>
        <a:xfrm>
          <a:off x="2608795" y="1675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132318</xdr:rowOff>
    </xdr:from>
    <xdr:to>
      <xdr:col>10</xdr:col>
      <xdr:colOff>165100</xdr:colOff>
      <xdr:row>97</xdr:row>
      <xdr:rowOff>62468</xdr:rowOff>
    </xdr:to>
    <xdr:sp macro="" textlink="">
      <xdr:nvSpPr>
        <xdr:cNvPr id="260" name="楕円 259"/>
        <xdr:cNvSpPr/>
      </xdr:nvSpPr>
      <xdr:spPr>
        <a:xfrm>
          <a:off x="1968500" y="1659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78995</xdr:rowOff>
    </xdr:from>
    <xdr:ext cx="599010" cy="259045"/>
    <xdr:sp macro="" textlink="">
      <xdr:nvSpPr>
        <xdr:cNvPr id="261" name="テキスト ボックス 260"/>
        <xdr:cNvSpPr txBox="1"/>
      </xdr:nvSpPr>
      <xdr:spPr>
        <a:xfrm>
          <a:off x="1719795" y="1636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30809</xdr:rowOff>
    </xdr:from>
    <xdr:to>
      <xdr:col>6</xdr:col>
      <xdr:colOff>38100</xdr:colOff>
      <xdr:row>97</xdr:row>
      <xdr:rowOff>132409</xdr:rowOff>
    </xdr:to>
    <xdr:sp macro="" textlink="">
      <xdr:nvSpPr>
        <xdr:cNvPr id="262" name="楕円 261"/>
        <xdr:cNvSpPr/>
      </xdr:nvSpPr>
      <xdr:spPr>
        <a:xfrm>
          <a:off x="1079500" y="1666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148936</xdr:rowOff>
    </xdr:from>
    <xdr:ext cx="599010" cy="259045"/>
    <xdr:sp macro="" textlink="">
      <xdr:nvSpPr>
        <xdr:cNvPr id="263" name="テキスト ボックス 262"/>
        <xdr:cNvSpPr txBox="1"/>
      </xdr:nvSpPr>
      <xdr:spPr>
        <a:xfrm>
          <a:off x="830795" y="1643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55378</xdr:rowOff>
    </xdr:from>
    <xdr:to>
      <xdr:col>55</xdr:col>
      <xdr:colOff>0</xdr:colOff>
      <xdr:row>56</xdr:row>
      <xdr:rowOff>115259</xdr:rowOff>
    </xdr:to>
    <xdr:cxnSp macro="">
      <xdr:nvCxnSpPr>
        <xdr:cNvPr id="349" name="直線コネクタ 348"/>
        <xdr:cNvCxnSpPr/>
      </xdr:nvCxnSpPr>
      <xdr:spPr>
        <a:xfrm flipV="1">
          <a:off x="9639300" y="9656578"/>
          <a:ext cx="838200" cy="5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115259</xdr:rowOff>
    </xdr:from>
    <xdr:to>
      <xdr:col>50</xdr:col>
      <xdr:colOff>114300</xdr:colOff>
      <xdr:row>57</xdr:row>
      <xdr:rowOff>88278</xdr:rowOff>
    </xdr:to>
    <xdr:cxnSp macro="">
      <xdr:nvCxnSpPr>
        <xdr:cNvPr id="352" name="直線コネクタ 351"/>
        <xdr:cNvCxnSpPr/>
      </xdr:nvCxnSpPr>
      <xdr:spPr>
        <a:xfrm flipV="1">
          <a:off x="8750300" y="9716459"/>
          <a:ext cx="889000" cy="14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88278</xdr:rowOff>
    </xdr:from>
    <xdr:to>
      <xdr:col>45</xdr:col>
      <xdr:colOff>177800</xdr:colOff>
      <xdr:row>57</xdr:row>
      <xdr:rowOff>94683</xdr:rowOff>
    </xdr:to>
    <xdr:cxnSp macro="">
      <xdr:nvCxnSpPr>
        <xdr:cNvPr id="355" name="直線コネクタ 354"/>
        <xdr:cNvCxnSpPr/>
      </xdr:nvCxnSpPr>
      <xdr:spPr>
        <a:xfrm flipV="1">
          <a:off x="7861300" y="9860928"/>
          <a:ext cx="889000" cy="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94683</xdr:rowOff>
    </xdr:from>
    <xdr:to>
      <xdr:col>41</xdr:col>
      <xdr:colOff>50800</xdr:colOff>
      <xdr:row>57</xdr:row>
      <xdr:rowOff>139139</xdr:rowOff>
    </xdr:to>
    <xdr:cxnSp macro="">
      <xdr:nvCxnSpPr>
        <xdr:cNvPr id="358" name="直線コネクタ 357"/>
        <xdr:cNvCxnSpPr/>
      </xdr:nvCxnSpPr>
      <xdr:spPr>
        <a:xfrm flipV="1">
          <a:off x="6972300" y="9867333"/>
          <a:ext cx="889000" cy="4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4578</xdr:rowOff>
    </xdr:from>
    <xdr:to>
      <xdr:col>55</xdr:col>
      <xdr:colOff>50800</xdr:colOff>
      <xdr:row>56</xdr:row>
      <xdr:rowOff>106178</xdr:rowOff>
    </xdr:to>
    <xdr:sp macro="" textlink="">
      <xdr:nvSpPr>
        <xdr:cNvPr id="368" name="楕円 367"/>
        <xdr:cNvSpPr/>
      </xdr:nvSpPr>
      <xdr:spPr>
        <a:xfrm>
          <a:off x="10426700" y="960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27455</xdr:rowOff>
    </xdr:from>
    <xdr:ext cx="599010" cy="259045"/>
    <xdr:sp macro="" textlink="">
      <xdr:nvSpPr>
        <xdr:cNvPr id="369" name="農林水産業費該当値テキスト"/>
        <xdr:cNvSpPr txBox="1"/>
      </xdr:nvSpPr>
      <xdr:spPr>
        <a:xfrm>
          <a:off x="10528300" y="9457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64459</xdr:rowOff>
    </xdr:from>
    <xdr:to>
      <xdr:col>50</xdr:col>
      <xdr:colOff>165100</xdr:colOff>
      <xdr:row>56</xdr:row>
      <xdr:rowOff>166059</xdr:rowOff>
    </xdr:to>
    <xdr:sp macro="" textlink="">
      <xdr:nvSpPr>
        <xdr:cNvPr id="370" name="楕円 369"/>
        <xdr:cNvSpPr/>
      </xdr:nvSpPr>
      <xdr:spPr>
        <a:xfrm>
          <a:off x="9588500" y="966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11136</xdr:rowOff>
    </xdr:from>
    <xdr:ext cx="599010" cy="259045"/>
    <xdr:sp macro="" textlink="">
      <xdr:nvSpPr>
        <xdr:cNvPr id="371" name="テキスト ボックス 370"/>
        <xdr:cNvSpPr txBox="1"/>
      </xdr:nvSpPr>
      <xdr:spPr>
        <a:xfrm>
          <a:off x="9339795" y="944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37478</xdr:rowOff>
    </xdr:from>
    <xdr:to>
      <xdr:col>46</xdr:col>
      <xdr:colOff>38100</xdr:colOff>
      <xdr:row>57</xdr:row>
      <xdr:rowOff>139078</xdr:rowOff>
    </xdr:to>
    <xdr:sp macro="" textlink="">
      <xdr:nvSpPr>
        <xdr:cNvPr id="372" name="楕円 371"/>
        <xdr:cNvSpPr/>
      </xdr:nvSpPr>
      <xdr:spPr>
        <a:xfrm>
          <a:off x="8699500" y="981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155605</xdr:rowOff>
    </xdr:from>
    <xdr:ext cx="599010" cy="259045"/>
    <xdr:sp macro="" textlink="">
      <xdr:nvSpPr>
        <xdr:cNvPr id="373" name="テキスト ボックス 372"/>
        <xdr:cNvSpPr txBox="1"/>
      </xdr:nvSpPr>
      <xdr:spPr>
        <a:xfrm>
          <a:off x="8450795" y="958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43883</xdr:rowOff>
    </xdr:from>
    <xdr:to>
      <xdr:col>41</xdr:col>
      <xdr:colOff>101600</xdr:colOff>
      <xdr:row>57</xdr:row>
      <xdr:rowOff>145483</xdr:rowOff>
    </xdr:to>
    <xdr:sp macro="" textlink="">
      <xdr:nvSpPr>
        <xdr:cNvPr id="374" name="楕円 373"/>
        <xdr:cNvSpPr/>
      </xdr:nvSpPr>
      <xdr:spPr>
        <a:xfrm>
          <a:off x="7810500" y="981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162010</xdr:rowOff>
    </xdr:from>
    <xdr:ext cx="599010" cy="259045"/>
    <xdr:sp macro="" textlink="">
      <xdr:nvSpPr>
        <xdr:cNvPr id="375" name="テキスト ボックス 374"/>
        <xdr:cNvSpPr txBox="1"/>
      </xdr:nvSpPr>
      <xdr:spPr>
        <a:xfrm>
          <a:off x="7561795" y="959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88339</xdr:rowOff>
    </xdr:from>
    <xdr:to>
      <xdr:col>36</xdr:col>
      <xdr:colOff>165100</xdr:colOff>
      <xdr:row>58</xdr:row>
      <xdr:rowOff>18489</xdr:rowOff>
    </xdr:to>
    <xdr:sp macro="" textlink="">
      <xdr:nvSpPr>
        <xdr:cNvPr id="376" name="楕円 375"/>
        <xdr:cNvSpPr/>
      </xdr:nvSpPr>
      <xdr:spPr>
        <a:xfrm>
          <a:off x="6921500" y="98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35016</xdr:rowOff>
    </xdr:from>
    <xdr:ext cx="599010" cy="259045"/>
    <xdr:sp macro="" textlink="">
      <xdr:nvSpPr>
        <xdr:cNvPr id="377" name="テキスト ボックス 376"/>
        <xdr:cNvSpPr txBox="1"/>
      </xdr:nvSpPr>
      <xdr:spPr>
        <a:xfrm>
          <a:off x="6672795" y="963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1439</xdr:rowOff>
    </xdr:from>
    <xdr:to>
      <xdr:col>55</xdr:col>
      <xdr:colOff>0</xdr:colOff>
      <xdr:row>78</xdr:row>
      <xdr:rowOff>50783</xdr:rowOff>
    </xdr:to>
    <xdr:cxnSp macro="">
      <xdr:nvCxnSpPr>
        <xdr:cNvPr id="406" name="直線コネクタ 405"/>
        <xdr:cNvCxnSpPr/>
      </xdr:nvCxnSpPr>
      <xdr:spPr>
        <a:xfrm flipV="1">
          <a:off x="9639300" y="13374539"/>
          <a:ext cx="838200" cy="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33587</xdr:rowOff>
    </xdr:from>
    <xdr:to>
      <xdr:col>50</xdr:col>
      <xdr:colOff>114300</xdr:colOff>
      <xdr:row>78</xdr:row>
      <xdr:rowOff>50783</xdr:rowOff>
    </xdr:to>
    <xdr:cxnSp macro="">
      <xdr:nvCxnSpPr>
        <xdr:cNvPr id="409" name="直線コネクタ 408"/>
        <xdr:cNvCxnSpPr/>
      </xdr:nvCxnSpPr>
      <xdr:spPr>
        <a:xfrm>
          <a:off x="8750300" y="13406687"/>
          <a:ext cx="8890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5600</xdr:rowOff>
    </xdr:from>
    <xdr:to>
      <xdr:col>45</xdr:col>
      <xdr:colOff>177800</xdr:colOff>
      <xdr:row>78</xdr:row>
      <xdr:rowOff>33587</xdr:rowOff>
    </xdr:to>
    <xdr:cxnSp macro="">
      <xdr:nvCxnSpPr>
        <xdr:cNvPr id="412" name="直線コネクタ 411"/>
        <xdr:cNvCxnSpPr/>
      </xdr:nvCxnSpPr>
      <xdr:spPr>
        <a:xfrm>
          <a:off x="7861300" y="13378700"/>
          <a:ext cx="889000" cy="2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5600</xdr:rowOff>
    </xdr:from>
    <xdr:to>
      <xdr:col>41</xdr:col>
      <xdr:colOff>50800</xdr:colOff>
      <xdr:row>78</xdr:row>
      <xdr:rowOff>35680</xdr:rowOff>
    </xdr:to>
    <xdr:cxnSp macro="">
      <xdr:nvCxnSpPr>
        <xdr:cNvPr id="415" name="直線コネクタ 414"/>
        <xdr:cNvCxnSpPr/>
      </xdr:nvCxnSpPr>
      <xdr:spPr>
        <a:xfrm flipV="1">
          <a:off x="6972300" y="13378700"/>
          <a:ext cx="889000" cy="3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122089</xdr:rowOff>
    </xdr:from>
    <xdr:to>
      <xdr:col>55</xdr:col>
      <xdr:colOff>50800</xdr:colOff>
      <xdr:row>78</xdr:row>
      <xdr:rowOff>52239</xdr:rowOff>
    </xdr:to>
    <xdr:sp macro="" textlink="">
      <xdr:nvSpPr>
        <xdr:cNvPr id="425" name="楕円 424"/>
        <xdr:cNvSpPr/>
      </xdr:nvSpPr>
      <xdr:spPr>
        <a:xfrm>
          <a:off x="10426700" y="1332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144966</xdr:rowOff>
    </xdr:from>
    <xdr:ext cx="534377" cy="259045"/>
    <xdr:sp macro="" textlink="">
      <xdr:nvSpPr>
        <xdr:cNvPr id="426" name="商工費該当値テキスト"/>
        <xdr:cNvSpPr txBox="1"/>
      </xdr:nvSpPr>
      <xdr:spPr>
        <a:xfrm>
          <a:off x="10528300" y="1317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171433</xdr:rowOff>
    </xdr:from>
    <xdr:to>
      <xdr:col>50</xdr:col>
      <xdr:colOff>165100</xdr:colOff>
      <xdr:row>78</xdr:row>
      <xdr:rowOff>101583</xdr:rowOff>
    </xdr:to>
    <xdr:sp macro="" textlink="">
      <xdr:nvSpPr>
        <xdr:cNvPr id="427" name="楕円 426"/>
        <xdr:cNvSpPr/>
      </xdr:nvSpPr>
      <xdr:spPr>
        <a:xfrm>
          <a:off x="9588500" y="1337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92710</xdr:rowOff>
    </xdr:from>
    <xdr:ext cx="534377" cy="259045"/>
    <xdr:sp macro="" textlink="">
      <xdr:nvSpPr>
        <xdr:cNvPr id="428" name="テキスト ボックス 427"/>
        <xdr:cNvSpPr txBox="1"/>
      </xdr:nvSpPr>
      <xdr:spPr>
        <a:xfrm>
          <a:off x="9372111" y="1346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154237</xdr:rowOff>
    </xdr:from>
    <xdr:to>
      <xdr:col>46</xdr:col>
      <xdr:colOff>38100</xdr:colOff>
      <xdr:row>78</xdr:row>
      <xdr:rowOff>84387</xdr:rowOff>
    </xdr:to>
    <xdr:sp macro="" textlink="">
      <xdr:nvSpPr>
        <xdr:cNvPr id="429" name="楕円 428"/>
        <xdr:cNvSpPr/>
      </xdr:nvSpPr>
      <xdr:spPr>
        <a:xfrm>
          <a:off x="8699500" y="1335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100914</xdr:rowOff>
    </xdr:from>
    <xdr:ext cx="534377" cy="259045"/>
    <xdr:sp macro="" textlink="">
      <xdr:nvSpPr>
        <xdr:cNvPr id="430" name="テキスト ボックス 429"/>
        <xdr:cNvSpPr txBox="1"/>
      </xdr:nvSpPr>
      <xdr:spPr>
        <a:xfrm>
          <a:off x="8483111" y="1313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126250</xdr:rowOff>
    </xdr:from>
    <xdr:to>
      <xdr:col>41</xdr:col>
      <xdr:colOff>101600</xdr:colOff>
      <xdr:row>78</xdr:row>
      <xdr:rowOff>56400</xdr:rowOff>
    </xdr:to>
    <xdr:sp macro="" textlink="">
      <xdr:nvSpPr>
        <xdr:cNvPr id="431" name="楕円 430"/>
        <xdr:cNvSpPr/>
      </xdr:nvSpPr>
      <xdr:spPr>
        <a:xfrm>
          <a:off x="7810500" y="1332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72927</xdr:rowOff>
    </xdr:from>
    <xdr:ext cx="534377" cy="259045"/>
    <xdr:sp macro="" textlink="">
      <xdr:nvSpPr>
        <xdr:cNvPr id="432" name="テキスト ボックス 431"/>
        <xdr:cNvSpPr txBox="1"/>
      </xdr:nvSpPr>
      <xdr:spPr>
        <a:xfrm>
          <a:off x="7594111" y="1310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156330</xdr:rowOff>
    </xdr:from>
    <xdr:to>
      <xdr:col>36</xdr:col>
      <xdr:colOff>165100</xdr:colOff>
      <xdr:row>78</xdr:row>
      <xdr:rowOff>86480</xdr:rowOff>
    </xdr:to>
    <xdr:sp macro="" textlink="">
      <xdr:nvSpPr>
        <xdr:cNvPr id="433" name="楕円 432"/>
        <xdr:cNvSpPr/>
      </xdr:nvSpPr>
      <xdr:spPr>
        <a:xfrm>
          <a:off x="6921500" y="133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77607</xdr:rowOff>
    </xdr:from>
    <xdr:ext cx="534377" cy="259045"/>
    <xdr:sp macro="" textlink="">
      <xdr:nvSpPr>
        <xdr:cNvPr id="434" name="テキスト ボックス 433"/>
        <xdr:cNvSpPr txBox="1"/>
      </xdr:nvSpPr>
      <xdr:spPr>
        <a:xfrm>
          <a:off x="6705111" y="1345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6880</xdr:rowOff>
    </xdr:from>
    <xdr:to>
      <xdr:col>55</xdr:col>
      <xdr:colOff>0</xdr:colOff>
      <xdr:row>99</xdr:row>
      <xdr:rowOff>18599</xdr:rowOff>
    </xdr:to>
    <xdr:cxnSp macro="">
      <xdr:nvCxnSpPr>
        <xdr:cNvPr id="465" name="直線コネクタ 464"/>
        <xdr:cNvCxnSpPr/>
      </xdr:nvCxnSpPr>
      <xdr:spPr>
        <a:xfrm flipV="1">
          <a:off x="9639300" y="16980430"/>
          <a:ext cx="838200" cy="1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xdr:rowOff>
    </xdr:from>
    <xdr:to>
      <xdr:col>50</xdr:col>
      <xdr:colOff>114300</xdr:colOff>
      <xdr:row>99</xdr:row>
      <xdr:rowOff>18599</xdr:rowOff>
    </xdr:to>
    <xdr:cxnSp macro="">
      <xdr:nvCxnSpPr>
        <xdr:cNvPr id="468" name="直線コネクタ 467"/>
        <xdr:cNvCxnSpPr/>
      </xdr:nvCxnSpPr>
      <xdr:spPr>
        <a:xfrm>
          <a:off x="8750300" y="16973553"/>
          <a:ext cx="889000" cy="1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xdr:rowOff>
    </xdr:from>
    <xdr:to>
      <xdr:col>45</xdr:col>
      <xdr:colOff>177800</xdr:colOff>
      <xdr:row>99</xdr:row>
      <xdr:rowOff>31114</xdr:rowOff>
    </xdr:to>
    <xdr:cxnSp macro="">
      <xdr:nvCxnSpPr>
        <xdr:cNvPr id="471" name="直線コネクタ 470"/>
        <xdr:cNvCxnSpPr/>
      </xdr:nvCxnSpPr>
      <xdr:spPr>
        <a:xfrm flipV="1">
          <a:off x="7861300" y="16973553"/>
          <a:ext cx="889000" cy="3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12812</xdr:rowOff>
    </xdr:from>
    <xdr:to>
      <xdr:col>41</xdr:col>
      <xdr:colOff>50800</xdr:colOff>
      <xdr:row>99</xdr:row>
      <xdr:rowOff>31114</xdr:rowOff>
    </xdr:to>
    <xdr:cxnSp macro="">
      <xdr:nvCxnSpPr>
        <xdr:cNvPr id="474" name="直線コネクタ 473"/>
        <xdr:cNvCxnSpPr/>
      </xdr:nvCxnSpPr>
      <xdr:spPr>
        <a:xfrm>
          <a:off x="6972300" y="16986362"/>
          <a:ext cx="889000" cy="1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127530</xdr:rowOff>
    </xdr:from>
    <xdr:to>
      <xdr:col>55</xdr:col>
      <xdr:colOff>50800</xdr:colOff>
      <xdr:row>99</xdr:row>
      <xdr:rowOff>57680</xdr:rowOff>
    </xdr:to>
    <xdr:sp macro="" textlink="">
      <xdr:nvSpPr>
        <xdr:cNvPr id="484" name="楕円 483"/>
        <xdr:cNvSpPr/>
      </xdr:nvSpPr>
      <xdr:spPr>
        <a:xfrm>
          <a:off x="10426700" y="16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42457</xdr:rowOff>
    </xdr:from>
    <xdr:ext cx="534377" cy="259045"/>
    <xdr:sp macro="" textlink="">
      <xdr:nvSpPr>
        <xdr:cNvPr id="485" name="土木費該当値テキスト"/>
        <xdr:cNvSpPr txBox="1"/>
      </xdr:nvSpPr>
      <xdr:spPr>
        <a:xfrm>
          <a:off x="10528300" y="168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139249</xdr:rowOff>
    </xdr:from>
    <xdr:to>
      <xdr:col>50</xdr:col>
      <xdr:colOff>165100</xdr:colOff>
      <xdr:row>99</xdr:row>
      <xdr:rowOff>69399</xdr:rowOff>
    </xdr:to>
    <xdr:sp macro="" textlink="">
      <xdr:nvSpPr>
        <xdr:cNvPr id="486" name="楕円 485"/>
        <xdr:cNvSpPr/>
      </xdr:nvSpPr>
      <xdr:spPr>
        <a:xfrm>
          <a:off x="9588500" y="1694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60526</xdr:rowOff>
    </xdr:from>
    <xdr:ext cx="534377" cy="259045"/>
    <xdr:sp macro="" textlink="">
      <xdr:nvSpPr>
        <xdr:cNvPr id="487" name="テキスト ボックス 486"/>
        <xdr:cNvSpPr txBox="1"/>
      </xdr:nvSpPr>
      <xdr:spPr>
        <a:xfrm>
          <a:off x="9372111" y="1703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120653</xdr:rowOff>
    </xdr:from>
    <xdr:to>
      <xdr:col>46</xdr:col>
      <xdr:colOff>38100</xdr:colOff>
      <xdr:row>99</xdr:row>
      <xdr:rowOff>50803</xdr:rowOff>
    </xdr:to>
    <xdr:sp macro="" textlink="">
      <xdr:nvSpPr>
        <xdr:cNvPr id="488" name="楕円 487"/>
        <xdr:cNvSpPr/>
      </xdr:nvSpPr>
      <xdr:spPr>
        <a:xfrm>
          <a:off x="8699500" y="169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41930</xdr:rowOff>
    </xdr:from>
    <xdr:ext cx="534377" cy="259045"/>
    <xdr:sp macro="" textlink="">
      <xdr:nvSpPr>
        <xdr:cNvPr id="489" name="テキスト ボックス 488"/>
        <xdr:cNvSpPr txBox="1"/>
      </xdr:nvSpPr>
      <xdr:spPr>
        <a:xfrm>
          <a:off x="8483111" y="1701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151764</xdr:rowOff>
    </xdr:from>
    <xdr:to>
      <xdr:col>41</xdr:col>
      <xdr:colOff>101600</xdr:colOff>
      <xdr:row>99</xdr:row>
      <xdr:rowOff>81914</xdr:rowOff>
    </xdr:to>
    <xdr:sp macro="" textlink="">
      <xdr:nvSpPr>
        <xdr:cNvPr id="490" name="楕円 489"/>
        <xdr:cNvSpPr/>
      </xdr:nvSpPr>
      <xdr:spPr>
        <a:xfrm>
          <a:off x="7810500" y="169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73041</xdr:rowOff>
    </xdr:from>
    <xdr:ext cx="534377" cy="259045"/>
    <xdr:sp macro="" textlink="">
      <xdr:nvSpPr>
        <xdr:cNvPr id="491" name="テキスト ボックス 490"/>
        <xdr:cNvSpPr txBox="1"/>
      </xdr:nvSpPr>
      <xdr:spPr>
        <a:xfrm>
          <a:off x="7594111" y="1704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133462</xdr:rowOff>
    </xdr:from>
    <xdr:to>
      <xdr:col>36</xdr:col>
      <xdr:colOff>165100</xdr:colOff>
      <xdr:row>99</xdr:row>
      <xdr:rowOff>63612</xdr:rowOff>
    </xdr:to>
    <xdr:sp macro="" textlink="">
      <xdr:nvSpPr>
        <xdr:cNvPr id="492" name="楕円 491"/>
        <xdr:cNvSpPr/>
      </xdr:nvSpPr>
      <xdr:spPr>
        <a:xfrm>
          <a:off x="6921500" y="169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54739</xdr:rowOff>
    </xdr:from>
    <xdr:ext cx="534377" cy="259045"/>
    <xdr:sp macro="" textlink="">
      <xdr:nvSpPr>
        <xdr:cNvPr id="493" name="テキスト ボックス 492"/>
        <xdr:cNvSpPr txBox="1"/>
      </xdr:nvSpPr>
      <xdr:spPr>
        <a:xfrm>
          <a:off x="6705111" y="1702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140553</xdr:rowOff>
    </xdr:from>
    <xdr:to>
      <xdr:col>85</xdr:col>
      <xdr:colOff>127000</xdr:colOff>
      <xdr:row>38</xdr:row>
      <xdr:rowOff>149416</xdr:rowOff>
    </xdr:to>
    <xdr:cxnSp macro="">
      <xdr:nvCxnSpPr>
        <xdr:cNvPr id="522" name="直線コネクタ 521"/>
        <xdr:cNvCxnSpPr/>
      </xdr:nvCxnSpPr>
      <xdr:spPr>
        <a:xfrm flipV="1">
          <a:off x="15481300" y="6655653"/>
          <a:ext cx="838200" cy="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149416</xdr:rowOff>
    </xdr:from>
    <xdr:to>
      <xdr:col>81</xdr:col>
      <xdr:colOff>50800</xdr:colOff>
      <xdr:row>38</xdr:row>
      <xdr:rowOff>149630</xdr:rowOff>
    </xdr:to>
    <xdr:cxnSp macro="">
      <xdr:nvCxnSpPr>
        <xdr:cNvPr id="525" name="直線コネクタ 524"/>
        <xdr:cNvCxnSpPr/>
      </xdr:nvCxnSpPr>
      <xdr:spPr>
        <a:xfrm flipV="1">
          <a:off x="14592300" y="6664516"/>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149630</xdr:rowOff>
    </xdr:from>
    <xdr:to>
      <xdr:col>76</xdr:col>
      <xdr:colOff>114300</xdr:colOff>
      <xdr:row>38</xdr:row>
      <xdr:rowOff>167591</xdr:rowOff>
    </xdr:to>
    <xdr:cxnSp macro="">
      <xdr:nvCxnSpPr>
        <xdr:cNvPr id="528" name="直線コネクタ 527"/>
        <xdr:cNvCxnSpPr/>
      </xdr:nvCxnSpPr>
      <xdr:spPr>
        <a:xfrm flipV="1">
          <a:off x="13703300" y="666473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83411</xdr:rowOff>
    </xdr:from>
    <xdr:to>
      <xdr:col>71</xdr:col>
      <xdr:colOff>177800</xdr:colOff>
      <xdr:row>38</xdr:row>
      <xdr:rowOff>167591</xdr:rowOff>
    </xdr:to>
    <xdr:cxnSp macro="">
      <xdr:nvCxnSpPr>
        <xdr:cNvPr id="531" name="直線コネクタ 530"/>
        <xdr:cNvCxnSpPr/>
      </xdr:nvCxnSpPr>
      <xdr:spPr>
        <a:xfrm>
          <a:off x="12814300" y="6598511"/>
          <a:ext cx="889000" cy="8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89753</xdr:rowOff>
    </xdr:from>
    <xdr:to>
      <xdr:col>85</xdr:col>
      <xdr:colOff>177800</xdr:colOff>
      <xdr:row>39</xdr:row>
      <xdr:rowOff>19903</xdr:rowOff>
    </xdr:to>
    <xdr:sp macro="" textlink="">
      <xdr:nvSpPr>
        <xdr:cNvPr id="541" name="楕円 540"/>
        <xdr:cNvSpPr/>
      </xdr:nvSpPr>
      <xdr:spPr>
        <a:xfrm>
          <a:off x="16268700" y="660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98616</xdr:rowOff>
    </xdr:from>
    <xdr:to>
      <xdr:col>81</xdr:col>
      <xdr:colOff>101600</xdr:colOff>
      <xdr:row>39</xdr:row>
      <xdr:rowOff>28766</xdr:rowOff>
    </xdr:to>
    <xdr:sp macro="" textlink="">
      <xdr:nvSpPr>
        <xdr:cNvPr id="543" name="楕円 542"/>
        <xdr:cNvSpPr/>
      </xdr:nvSpPr>
      <xdr:spPr>
        <a:xfrm>
          <a:off x="15430500" y="66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19893</xdr:rowOff>
    </xdr:from>
    <xdr:ext cx="534377" cy="259045"/>
    <xdr:sp macro="" textlink="">
      <xdr:nvSpPr>
        <xdr:cNvPr id="544" name="テキスト ボックス 543"/>
        <xdr:cNvSpPr txBox="1"/>
      </xdr:nvSpPr>
      <xdr:spPr>
        <a:xfrm>
          <a:off x="15214111" y="670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98830</xdr:rowOff>
    </xdr:from>
    <xdr:to>
      <xdr:col>76</xdr:col>
      <xdr:colOff>165100</xdr:colOff>
      <xdr:row>39</xdr:row>
      <xdr:rowOff>28980</xdr:rowOff>
    </xdr:to>
    <xdr:sp macro="" textlink="">
      <xdr:nvSpPr>
        <xdr:cNvPr id="545" name="楕円 544"/>
        <xdr:cNvSpPr/>
      </xdr:nvSpPr>
      <xdr:spPr>
        <a:xfrm>
          <a:off x="14541500" y="661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20107</xdr:rowOff>
    </xdr:from>
    <xdr:ext cx="534377" cy="259045"/>
    <xdr:sp macro="" textlink="">
      <xdr:nvSpPr>
        <xdr:cNvPr id="546" name="テキスト ボックス 545"/>
        <xdr:cNvSpPr txBox="1"/>
      </xdr:nvSpPr>
      <xdr:spPr>
        <a:xfrm>
          <a:off x="14325111" y="670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116791</xdr:rowOff>
    </xdr:from>
    <xdr:to>
      <xdr:col>72</xdr:col>
      <xdr:colOff>38100</xdr:colOff>
      <xdr:row>39</xdr:row>
      <xdr:rowOff>46941</xdr:rowOff>
    </xdr:to>
    <xdr:sp macro="" textlink="">
      <xdr:nvSpPr>
        <xdr:cNvPr id="547" name="楕円 546"/>
        <xdr:cNvSpPr/>
      </xdr:nvSpPr>
      <xdr:spPr>
        <a:xfrm>
          <a:off x="13652500" y="663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38068</xdr:rowOff>
    </xdr:from>
    <xdr:ext cx="534377" cy="259045"/>
    <xdr:sp macro="" textlink="">
      <xdr:nvSpPr>
        <xdr:cNvPr id="548" name="テキスト ボックス 547"/>
        <xdr:cNvSpPr txBox="1"/>
      </xdr:nvSpPr>
      <xdr:spPr>
        <a:xfrm>
          <a:off x="13436111" y="672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32611</xdr:rowOff>
    </xdr:from>
    <xdr:to>
      <xdr:col>67</xdr:col>
      <xdr:colOff>101600</xdr:colOff>
      <xdr:row>38</xdr:row>
      <xdr:rowOff>134211</xdr:rowOff>
    </xdr:to>
    <xdr:sp macro="" textlink="">
      <xdr:nvSpPr>
        <xdr:cNvPr id="549" name="楕円 548"/>
        <xdr:cNvSpPr/>
      </xdr:nvSpPr>
      <xdr:spPr>
        <a:xfrm>
          <a:off x="12763500" y="65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150738</xdr:rowOff>
    </xdr:from>
    <xdr:ext cx="534377" cy="259045"/>
    <xdr:sp macro="" textlink="">
      <xdr:nvSpPr>
        <xdr:cNvPr id="550" name="テキスト ボックス 549"/>
        <xdr:cNvSpPr txBox="1"/>
      </xdr:nvSpPr>
      <xdr:spPr>
        <a:xfrm>
          <a:off x="12547111" y="632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163136</xdr:rowOff>
    </xdr:from>
    <xdr:to>
      <xdr:col>85</xdr:col>
      <xdr:colOff>127000</xdr:colOff>
      <xdr:row>57</xdr:row>
      <xdr:rowOff>133160</xdr:rowOff>
    </xdr:to>
    <xdr:cxnSp macro="">
      <xdr:nvCxnSpPr>
        <xdr:cNvPr id="577" name="直線コネクタ 576"/>
        <xdr:cNvCxnSpPr/>
      </xdr:nvCxnSpPr>
      <xdr:spPr>
        <a:xfrm flipV="1">
          <a:off x="15481300" y="9764336"/>
          <a:ext cx="838200" cy="1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55242</xdr:rowOff>
    </xdr:from>
    <xdr:to>
      <xdr:col>81</xdr:col>
      <xdr:colOff>50800</xdr:colOff>
      <xdr:row>57</xdr:row>
      <xdr:rowOff>133160</xdr:rowOff>
    </xdr:to>
    <xdr:cxnSp macro="">
      <xdr:nvCxnSpPr>
        <xdr:cNvPr id="580" name="直線コネクタ 579"/>
        <xdr:cNvCxnSpPr/>
      </xdr:nvCxnSpPr>
      <xdr:spPr>
        <a:xfrm>
          <a:off x="14592300" y="9827892"/>
          <a:ext cx="889000" cy="7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47268</xdr:rowOff>
    </xdr:from>
    <xdr:to>
      <xdr:col>76</xdr:col>
      <xdr:colOff>114300</xdr:colOff>
      <xdr:row>57</xdr:row>
      <xdr:rowOff>55242</xdr:rowOff>
    </xdr:to>
    <xdr:cxnSp macro="">
      <xdr:nvCxnSpPr>
        <xdr:cNvPr id="583" name="直線コネクタ 582"/>
        <xdr:cNvCxnSpPr/>
      </xdr:nvCxnSpPr>
      <xdr:spPr>
        <a:xfrm>
          <a:off x="13703300" y="9648468"/>
          <a:ext cx="889000" cy="17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47268</xdr:rowOff>
    </xdr:from>
    <xdr:to>
      <xdr:col>71</xdr:col>
      <xdr:colOff>177800</xdr:colOff>
      <xdr:row>57</xdr:row>
      <xdr:rowOff>86018</xdr:rowOff>
    </xdr:to>
    <xdr:cxnSp macro="">
      <xdr:nvCxnSpPr>
        <xdr:cNvPr id="586" name="直線コネクタ 585"/>
        <xdr:cNvCxnSpPr/>
      </xdr:nvCxnSpPr>
      <xdr:spPr>
        <a:xfrm flipV="1">
          <a:off x="12814300" y="9648468"/>
          <a:ext cx="889000" cy="2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112336</xdr:rowOff>
    </xdr:from>
    <xdr:to>
      <xdr:col>85</xdr:col>
      <xdr:colOff>177800</xdr:colOff>
      <xdr:row>57</xdr:row>
      <xdr:rowOff>42486</xdr:rowOff>
    </xdr:to>
    <xdr:sp macro="" textlink="">
      <xdr:nvSpPr>
        <xdr:cNvPr id="596" name="楕円 595"/>
        <xdr:cNvSpPr/>
      </xdr:nvSpPr>
      <xdr:spPr>
        <a:xfrm>
          <a:off x="16268700" y="971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135213</xdr:rowOff>
    </xdr:from>
    <xdr:ext cx="599010" cy="259045"/>
    <xdr:sp macro="" textlink="">
      <xdr:nvSpPr>
        <xdr:cNvPr id="597" name="教育費該当値テキスト"/>
        <xdr:cNvSpPr txBox="1"/>
      </xdr:nvSpPr>
      <xdr:spPr>
        <a:xfrm>
          <a:off x="16370300" y="956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82360</xdr:rowOff>
    </xdr:from>
    <xdr:to>
      <xdr:col>81</xdr:col>
      <xdr:colOff>101600</xdr:colOff>
      <xdr:row>58</xdr:row>
      <xdr:rowOff>12510</xdr:rowOff>
    </xdr:to>
    <xdr:sp macro="" textlink="">
      <xdr:nvSpPr>
        <xdr:cNvPr id="598" name="楕円 597"/>
        <xdr:cNvSpPr/>
      </xdr:nvSpPr>
      <xdr:spPr>
        <a:xfrm>
          <a:off x="15430500" y="98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3637</xdr:rowOff>
    </xdr:from>
    <xdr:ext cx="534377" cy="259045"/>
    <xdr:sp macro="" textlink="">
      <xdr:nvSpPr>
        <xdr:cNvPr id="599" name="テキスト ボックス 598"/>
        <xdr:cNvSpPr txBox="1"/>
      </xdr:nvSpPr>
      <xdr:spPr>
        <a:xfrm>
          <a:off x="15214111" y="99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4442</xdr:rowOff>
    </xdr:from>
    <xdr:to>
      <xdr:col>76</xdr:col>
      <xdr:colOff>165100</xdr:colOff>
      <xdr:row>57</xdr:row>
      <xdr:rowOff>106042</xdr:rowOff>
    </xdr:to>
    <xdr:sp macro="" textlink="">
      <xdr:nvSpPr>
        <xdr:cNvPr id="600" name="楕円 599"/>
        <xdr:cNvSpPr/>
      </xdr:nvSpPr>
      <xdr:spPr>
        <a:xfrm>
          <a:off x="14541500" y="977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97169</xdr:rowOff>
    </xdr:from>
    <xdr:ext cx="599010" cy="259045"/>
    <xdr:sp macro="" textlink="">
      <xdr:nvSpPr>
        <xdr:cNvPr id="601" name="テキスト ボックス 600"/>
        <xdr:cNvSpPr txBox="1"/>
      </xdr:nvSpPr>
      <xdr:spPr>
        <a:xfrm>
          <a:off x="14292795" y="98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167918</xdr:rowOff>
    </xdr:from>
    <xdr:to>
      <xdr:col>72</xdr:col>
      <xdr:colOff>38100</xdr:colOff>
      <xdr:row>56</xdr:row>
      <xdr:rowOff>98068</xdr:rowOff>
    </xdr:to>
    <xdr:sp macro="" textlink="">
      <xdr:nvSpPr>
        <xdr:cNvPr id="602" name="楕円 601"/>
        <xdr:cNvSpPr/>
      </xdr:nvSpPr>
      <xdr:spPr>
        <a:xfrm>
          <a:off x="13652500" y="959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114595</xdr:rowOff>
    </xdr:from>
    <xdr:ext cx="599010" cy="259045"/>
    <xdr:sp macro="" textlink="">
      <xdr:nvSpPr>
        <xdr:cNvPr id="603" name="テキスト ボックス 602"/>
        <xdr:cNvSpPr txBox="1"/>
      </xdr:nvSpPr>
      <xdr:spPr>
        <a:xfrm>
          <a:off x="13403795" y="937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35218</xdr:rowOff>
    </xdr:from>
    <xdr:to>
      <xdr:col>67</xdr:col>
      <xdr:colOff>101600</xdr:colOff>
      <xdr:row>57</xdr:row>
      <xdr:rowOff>136818</xdr:rowOff>
    </xdr:to>
    <xdr:sp macro="" textlink="">
      <xdr:nvSpPr>
        <xdr:cNvPr id="604" name="楕円 603"/>
        <xdr:cNvSpPr/>
      </xdr:nvSpPr>
      <xdr:spPr>
        <a:xfrm>
          <a:off x="12763500" y="980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127945</xdr:rowOff>
    </xdr:from>
    <xdr:ext cx="534377" cy="259045"/>
    <xdr:sp macro="" textlink="">
      <xdr:nvSpPr>
        <xdr:cNvPr id="605" name="テキスト ボックス 604"/>
        <xdr:cNvSpPr txBox="1"/>
      </xdr:nvSpPr>
      <xdr:spPr>
        <a:xfrm>
          <a:off x="12547111" y="990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97879</xdr:rowOff>
    </xdr:from>
    <xdr:to>
      <xdr:col>85</xdr:col>
      <xdr:colOff>127000</xdr:colOff>
      <xdr:row>79</xdr:row>
      <xdr:rowOff>98879</xdr:rowOff>
    </xdr:to>
    <xdr:cxnSp macro="">
      <xdr:nvCxnSpPr>
        <xdr:cNvPr id="636" name="直線コネクタ 635"/>
        <xdr:cNvCxnSpPr/>
      </xdr:nvCxnSpPr>
      <xdr:spPr>
        <a:xfrm flipV="1">
          <a:off x="15481300" y="13642429"/>
          <a:ext cx="838200" cy="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47079</xdr:rowOff>
    </xdr:from>
    <xdr:to>
      <xdr:col>85</xdr:col>
      <xdr:colOff>177800</xdr:colOff>
      <xdr:row>79</xdr:row>
      <xdr:rowOff>148679</xdr:rowOff>
    </xdr:to>
    <xdr:sp macro="" textlink="">
      <xdr:nvSpPr>
        <xdr:cNvPr id="655" name="楕円 654"/>
        <xdr:cNvSpPr/>
      </xdr:nvSpPr>
      <xdr:spPr>
        <a:xfrm>
          <a:off x="16268700" y="135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378565" cy="259045"/>
    <xdr:sp macro="" textlink="">
      <xdr:nvSpPr>
        <xdr:cNvPr id="656" name="災害復旧費該当値テキスト"/>
        <xdr:cNvSpPr txBox="1"/>
      </xdr:nvSpPr>
      <xdr:spPr>
        <a:xfrm>
          <a:off x="16370300" y="13545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91301</xdr:rowOff>
    </xdr:from>
    <xdr:to>
      <xdr:col>85</xdr:col>
      <xdr:colOff>127000</xdr:colOff>
      <xdr:row>97</xdr:row>
      <xdr:rowOff>108421</xdr:rowOff>
    </xdr:to>
    <xdr:cxnSp macro="">
      <xdr:nvCxnSpPr>
        <xdr:cNvPr id="693" name="直線コネクタ 692"/>
        <xdr:cNvCxnSpPr/>
      </xdr:nvCxnSpPr>
      <xdr:spPr>
        <a:xfrm flipV="1">
          <a:off x="15481300" y="16721951"/>
          <a:ext cx="838200" cy="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108421</xdr:rowOff>
    </xdr:from>
    <xdr:to>
      <xdr:col>81</xdr:col>
      <xdr:colOff>50800</xdr:colOff>
      <xdr:row>97</xdr:row>
      <xdr:rowOff>121639</xdr:rowOff>
    </xdr:to>
    <xdr:cxnSp macro="">
      <xdr:nvCxnSpPr>
        <xdr:cNvPr id="696" name="直線コネクタ 695"/>
        <xdr:cNvCxnSpPr/>
      </xdr:nvCxnSpPr>
      <xdr:spPr>
        <a:xfrm flipV="1">
          <a:off x="14592300" y="16739071"/>
          <a:ext cx="889000" cy="1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121639</xdr:rowOff>
    </xdr:from>
    <xdr:to>
      <xdr:col>76</xdr:col>
      <xdr:colOff>114300</xdr:colOff>
      <xdr:row>97</xdr:row>
      <xdr:rowOff>135846</xdr:rowOff>
    </xdr:to>
    <xdr:cxnSp macro="">
      <xdr:nvCxnSpPr>
        <xdr:cNvPr id="699" name="直線コネクタ 698"/>
        <xdr:cNvCxnSpPr/>
      </xdr:nvCxnSpPr>
      <xdr:spPr>
        <a:xfrm flipV="1">
          <a:off x="13703300" y="16752289"/>
          <a:ext cx="889000" cy="1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135846</xdr:rowOff>
    </xdr:from>
    <xdr:to>
      <xdr:col>71</xdr:col>
      <xdr:colOff>177800</xdr:colOff>
      <xdr:row>97</xdr:row>
      <xdr:rowOff>143633</xdr:rowOff>
    </xdr:to>
    <xdr:cxnSp macro="">
      <xdr:nvCxnSpPr>
        <xdr:cNvPr id="702" name="直線コネクタ 701"/>
        <xdr:cNvCxnSpPr/>
      </xdr:nvCxnSpPr>
      <xdr:spPr>
        <a:xfrm flipV="1">
          <a:off x="12814300" y="16766496"/>
          <a:ext cx="889000" cy="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40501</xdr:rowOff>
    </xdr:from>
    <xdr:to>
      <xdr:col>85</xdr:col>
      <xdr:colOff>177800</xdr:colOff>
      <xdr:row>97</xdr:row>
      <xdr:rowOff>142101</xdr:rowOff>
    </xdr:to>
    <xdr:sp macro="" textlink="">
      <xdr:nvSpPr>
        <xdr:cNvPr id="712" name="楕円 711"/>
        <xdr:cNvSpPr/>
      </xdr:nvSpPr>
      <xdr:spPr>
        <a:xfrm>
          <a:off x="16268700" y="1667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63378</xdr:rowOff>
    </xdr:from>
    <xdr:ext cx="599010" cy="259045"/>
    <xdr:sp macro="" textlink="">
      <xdr:nvSpPr>
        <xdr:cNvPr id="713" name="公債費該当値テキスト"/>
        <xdr:cNvSpPr txBox="1"/>
      </xdr:nvSpPr>
      <xdr:spPr>
        <a:xfrm>
          <a:off x="16370300" y="1652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57621</xdr:rowOff>
    </xdr:from>
    <xdr:to>
      <xdr:col>81</xdr:col>
      <xdr:colOff>101600</xdr:colOff>
      <xdr:row>97</xdr:row>
      <xdr:rowOff>159221</xdr:rowOff>
    </xdr:to>
    <xdr:sp macro="" textlink="">
      <xdr:nvSpPr>
        <xdr:cNvPr id="714" name="楕円 713"/>
        <xdr:cNvSpPr/>
      </xdr:nvSpPr>
      <xdr:spPr>
        <a:xfrm>
          <a:off x="15430500" y="166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4298</xdr:rowOff>
    </xdr:from>
    <xdr:ext cx="599010" cy="259045"/>
    <xdr:sp macro="" textlink="">
      <xdr:nvSpPr>
        <xdr:cNvPr id="715" name="テキスト ボックス 714"/>
        <xdr:cNvSpPr txBox="1"/>
      </xdr:nvSpPr>
      <xdr:spPr>
        <a:xfrm>
          <a:off x="15181795" y="1646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70839</xdr:rowOff>
    </xdr:from>
    <xdr:to>
      <xdr:col>76</xdr:col>
      <xdr:colOff>165100</xdr:colOff>
      <xdr:row>98</xdr:row>
      <xdr:rowOff>989</xdr:rowOff>
    </xdr:to>
    <xdr:sp macro="" textlink="">
      <xdr:nvSpPr>
        <xdr:cNvPr id="716" name="楕円 715"/>
        <xdr:cNvSpPr/>
      </xdr:nvSpPr>
      <xdr:spPr>
        <a:xfrm>
          <a:off x="14541500" y="1670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163566</xdr:rowOff>
    </xdr:from>
    <xdr:ext cx="599010" cy="259045"/>
    <xdr:sp macro="" textlink="">
      <xdr:nvSpPr>
        <xdr:cNvPr id="717" name="テキスト ボックス 716"/>
        <xdr:cNvSpPr txBox="1"/>
      </xdr:nvSpPr>
      <xdr:spPr>
        <a:xfrm>
          <a:off x="14292795" y="1679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85046</xdr:rowOff>
    </xdr:from>
    <xdr:to>
      <xdr:col>72</xdr:col>
      <xdr:colOff>38100</xdr:colOff>
      <xdr:row>98</xdr:row>
      <xdr:rowOff>15196</xdr:rowOff>
    </xdr:to>
    <xdr:sp macro="" textlink="">
      <xdr:nvSpPr>
        <xdr:cNvPr id="718" name="楕円 717"/>
        <xdr:cNvSpPr/>
      </xdr:nvSpPr>
      <xdr:spPr>
        <a:xfrm>
          <a:off x="13652500" y="167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6323</xdr:rowOff>
    </xdr:from>
    <xdr:ext cx="599010" cy="259045"/>
    <xdr:sp macro="" textlink="">
      <xdr:nvSpPr>
        <xdr:cNvPr id="719" name="テキスト ボックス 718"/>
        <xdr:cNvSpPr txBox="1"/>
      </xdr:nvSpPr>
      <xdr:spPr>
        <a:xfrm>
          <a:off x="13403795" y="1680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92833</xdr:rowOff>
    </xdr:from>
    <xdr:to>
      <xdr:col>67</xdr:col>
      <xdr:colOff>101600</xdr:colOff>
      <xdr:row>98</xdr:row>
      <xdr:rowOff>22983</xdr:rowOff>
    </xdr:to>
    <xdr:sp macro="" textlink="">
      <xdr:nvSpPr>
        <xdr:cNvPr id="720" name="楕円 719"/>
        <xdr:cNvSpPr/>
      </xdr:nvSpPr>
      <xdr:spPr>
        <a:xfrm>
          <a:off x="12763500" y="16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14110</xdr:rowOff>
    </xdr:from>
    <xdr:ext cx="599010" cy="259045"/>
    <xdr:sp macro="" textlink="">
      <xdr:nvSpPr>
        <xdr:cNvPr id="721" name="テキスト ボックス 720"/>
        <xdr:cNvSpPr txBox="1"/>
      </xdr:nvSpPr>
      <xdr:spPr>
        <a:xfrm>
          <a:off x="12514795" y="1681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123287</xdr:rowOff>
    </xdr:from>
    <xdr:to>
      <xdr:col>116</xdr:col>
      <xdr:colOff>63500</xdr:colOff>
      <xdr:row>37</xdr:row>
      <xdr:rowOff>11501</xdr:rowOff>
    </xdr:to>
    <xdr:cxnSp macro="">
      <xdr:nvCxnSpPr>
        <xdr:cNvPr id="748" name="直線コネクタ 747"/>
        <xdr:cNvCxnSpPr/>
      </xdr:nvCxnSpPr>
      <xdr:spPr>
        <a:xfrm flipV="1">
          <a:off x="21323300" y="6295487"/>
          <a:ext cx="8382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48582</xdr:rowOff>
    </xdr:from>
    <xdr:ext cx="378565" cy="259045"/>
    <xdr:sp macro="" textlink="">
      <xdr:nvSpPr>
        <xdr:cNvPr id="749" name="諸支出金平均値テキスト"/>
        <xdr:cNvSpPr txBox="1"/>
      </xdr:nvSpPr>
      <xdr:spPr>
        <a:xfrm>
          <a:off x="22212300" y="6563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11501</xdr:rowOff>
    </xdr:from>
    <xdr:to>
      <xdr:col>111</xdr:col>
      <xdr:colOff>177800</xdr:colOff>
      <xdr:row>38</xdr:row>
      <xdr:rowOff>63576</xdr:rowOff>
    </xdr:to>
    <xdr:cxnSp macro="">
      <xdr:nvCxnSpPr>
        <xdr:cNvPr id="751" name="直線コネクタ 750"/>
        <xdr:cNvCxnSpPr/>
      </xdr:nvCxnSpPr>
      <xdr:spPr>
        <a:xfrm flipV="1">
          <a:off x="20434300" y="6355151"/>
          <a:ext cx="889000" cy="22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169008</xdr:rowOff>
    </xdr:from>
    <xdr:ext cx="378565" cy="259045"/>
    <xdr:sp macro="" textlink="">
      <xdr:nvSpPr>
        <xdr:cNvPr id="753" name="テキスト ボックス 752"/>
        <xdr:cNvSpPr txBox="1"/>
      </xdr:nvSpPr>
      <xdr:spPr>
        <a:xfrm>
          <a:off x="21134017" y="6684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71166</xdr:rowOff>
    </xdr:from>
    <xdr:to>
      <xdr:col>107</xdr:col>
      <xdr:colOff>50800</xdr:colOff>
      <xdr:row>38</xdr:row>
      <xdr:rowOff>63576</xdr:rowOff>
    </xdr:to>
    <xdr:cxnSp macro="">
      <xdr:nvCxnSpPr>
        <xdr:cNvPr id="754" name="直線コネクタ 753"/>
        <xdr:cNvCxnSpPr/>
      </xdr:nvCxnSpPr>
      <xdr:spPr>
        <a:xfrm>
          <a:off x="19545300" y="6414816"/>
          <a:ext cx="889000" cy="16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161968</xdr:rowOff>
    </xdr:from>
    <xdr:ext cx="378565" cy="259045"/>
    <xdr:sp macro="" textlink="">
      <xdr:nvSpPr>
        <xdr:cNvPr id="756" name="テキスト ボックス 755"/>
        <xdr:cNvSpPr txBox="1"/>
      </xdr:nvSpPr>
      <xdr:spPr>
        <a:xfrm>
          <a:off x="20245017" y="667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16073</xdr:rowOff>
    </xdr:from>
    <xdr:to>
      <xdr:col>102</xdr:col>
      <xdr:colOff>114300</xdr:colOff>
      <xdr:row>37</xdr:row>
      <xdr:rowOff>71166</xdr:rowOff>
    </xdr:to>
    <xdr:cxnSp macro="">
      <xdr:nvCxnSpPr>
        <xdr:cNvPr id="757" name="直線コネクタ 756"/>
        <xdr:cNvCxnSpPr/>
      </xdr:nvCxnSpPr>
      <xdr:spPr>
        <a:xfrm>
          <a:off x="18656300" y="6188273"/>
          <a:ext cx="889000" cy="2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153326</xdr:rowOff>
    </xdr:from>
    <xdr:ext cx="378565" cy="259045"/>
    <xdr:sp macro="" textlink="">
      <xdr:nvSpPr>
        <xdr:cNvPr id="759" name="テキスト ボックス 758"/>
        <xdr:cNvSpPr txBox="1"/>
      </xdr:nvSpPr>
      <xdr:spPr>
        <a:xfrm>
          <a:off x="19356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156298</xdr:rowOff>
    </xdr:from>
    <xdr:ext cx="378565" cy="259045"/>
    <xdr:sp macro="" textlink="">
      <xdr:nvSpPr>
        <xdr:cNvPr id="761" name="テキスト ボックス 760"/>
        <xdr:cNvSpPr txBox="1"/>
      </xdr:nvSpPr>
      <xdr:spPr>
        <a:xfrm>
          <a:off x="18467017" y="667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72487</xdr:rowOff>
    </xdr:from>
    <xdr:to>
      <xdr:col>116</xdr:col>
      <xdr:colOff>114300</xdr:colOff>
      <xdr:row>37</xdr:row>
      <xdr:rowOff>2637</xdr:rowOff>
    </xdr:to>
    <xdr:sp macro="" textlink="">
      <xdr:nvSpPr>
        <xdr:cNvPr id="767" name="楕円 766"/>
        <xdr:cNvSpPr/>
      </xdr:nvSpPr>
      <xdr:spPr>
        <a:xfrm>
          <a:off x="22110700" y="624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95364</xdr:rowOff>
    </xdr:from>
    <xdr:ext cx="469744" cy="259045"/>
    <xdr:sp macro="" textlink="">
      <xdr:nvSpPr>
        <xdr:cNvPr id="768" name="諸支出金該当値テキスト"/>
        <xdr:cNvSpPr txBox="1"/>
      </xdr:nvSpPr>
      <xdr:spPr>
        <a:xfrm>
          <a:off x="22212300" y="609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132151</xdr:rowOff>
    </xdr:from>
    <xdr:to>
      <xdr:col>112</xdr:col>
      <xdr:colOff>38100</xdr:colOff>
      <xdr:row>37</xdr:row>
      <xdr:rowOff>62301</xdr:rowOff>
    </xdr:to>
    <xdr:sp macro="" textlink="">
      <xdr:nvSpPr>
        <xdr:cNvPr id="769" name="楕円 768"/>
        <xdr:cNvSpPr/>
      </xdr:nvSpPr>
      <xdr:spPr>
        <a:xfrm>
          <a:off x="21272500" y="630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78828</xdr:rowOff>
    </xdr:from>
    <xdr:ext cx="469744" cy="259045"/>
    <xdr:sp macro="" textlink="">
      <xdr:nvSpPr>
        <xdr:cNvPr id="770" name="テキスト ボックス 769"/>
        <xdr:cNvSpPr txBox="1"/>
      </xdr:nvSpPr>
      <xdr:spPr>
        <a:xfrm>
          <a:off x="21088428" y="607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12776</xdr:rowOff>
    </xdr:from>
    <xdr:to>
      <xdr:col>107</xdr:col>
      <xdr:colOff>101600</xdr:colOff>
      <xdr:row>38</xdr:row>
      <xdr:rowOff>114376</xdr:rowOff>
    </xdr:to>
    <xdr:sp macro="" textlink="">
      <xdr:nvSpPr>
        <xdr:cNvPr id="771" name="楕円 770"/>
        <xdr:cNvSpPr/>
      </xdr:nvSpPr>
      <xdr:spPr>
        <a:xfrm>
          <a:off x="20383500" y="65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130903</xdr:rowOff>
    </xdr:from>
    <xdr:ext cx="469744" cy="259045"/>
    <xdr:sp macro="" textlink="">
      <xdr:nvSpPr>
        <xdr:cNvPr id="772" name="テキスト ボックス 771"/>
        <xdr:cNvSpPr txBox="1"/>
      </xdr:nvSpPr>
      <xdr:spPr>
        <a:xfrm>
          <a:off x="20199428" y="630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20366</xdr:rowOff>
    </xdr:from>
    <xdr:to>
      <xdr:col>102</xdr:col>
      <xdr:colOff>165100</xdr:colOff>
      <xdr:row>37</xdr:row>
      <xdr:rowOff>121966</xdr:rowOff>
    </xdr:to>
    <xdr:sp macro="" textlink="">
      <xdr:nvSpPr>
        <xdr:cNvPr id="773" name="楕円 772"/>
        <xdr:cNvSpPr/>
      </xdr:nvSpPr>
      <xdr:spPr>
        <a:xfrm>
          <a:off x="19494500" y="636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138493</xdr:rowOff>
    </xdr:from>
    <xdr:ext cx="469744" cy="259045"/>
    <xdr:sp macro="" textlink="">
      <xdr:nvSpPr>
        <xdr:cNvPr id="774" name="テキスト ボックス 773"/>
        <xdr:cNvSpPr txBox="1"/>
      </xdr:nvSpPr>
      <xdr:spPr>
        <a:xfrm>
          <a:off x="19310428" y="613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136723</xdr:rowOff>
    </xdr:from>
    <xdr:to>
      <xdr:col>98</xdr:col>
      <xdr:colOff>38100</xdr:colOff>
      <xdr:row>36</xdr:row>
      <xdr:rowOff>66873</xdr:rowOff>
    </xdr:to>
    <xdr:sp macro="" textlink="">
      <xdr:nvSpPr>
        <xdr:cNvPr id="775" name="楕円 774"/>
        <xdr:cNvSpPr/>
      </xdr:nvSpPr>
      <xdr:spPr>
        <a:xfrm>
          <a:off x="18605500" y="613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83400</xdr:rowOff>
    </xdr:from>
    <xdr:ext cx="534377" cy="259045"/>
    <xdr:sp macro="" textlink="">
      <xdr:nvSpPr>
        <xdr:cNvPr id="776" name="テキスト ボックス 775"/>
        <xdr:cNvSpPr txBox="1"/>
      </xdr:nvSpPr>
      <xdr:spPr>
        <a:xfrm>
          <a:off x="18389111" y="591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400">
              <a:latin typeface="ＭＳ ゴシック" panose="020B0609070205080204" pitchFamily="49" charset="-128"/>
              <a:ea typeface="ＭＳ ゴシック" panose="020B0609070205080204" pitchFamily="49" charset="-128"/>
            </a:rPr>
            <a:t>主に衛生費及び農林水産業費、教育費が増加している。</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衛生費については、診療所建設事業に伴い、国民健康保険診療所特別会計への繰出金が増加したことが主な要因である。</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農林水産業費については、小値賀港新ターミナルバリアフリー整備事業に係る費用の増が主な要因である。</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教育費については、大島分校増改築事業及び本校空調整備事業の実施による増が主な要因である。</a:t>
          </a:r>
        </a:p>
        <a:p>
          <a:r>
            <a:rPr kumimoji="1" lang="ja-JP" altLang="en-US" sz="1400">
              <a:latin typeface="ＭＳ ゴシック" panose="020B0609070205080204" pitchFamily="49" charset="-128"/>
              <a:ea typeface="ＭＳ ゴシック" panose="020B0609070205080204" pitchFamily="49" charset="-128"/>
            </a:rPr>
            <a:t>　また、諸支出金については、渡船事業会計への繰出金があることにより、類似団体平均を上回っている。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財政調整基金については、取崩すことなく前年度とほぼ同額を維持している。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実質収支額については、比率は下がったものの、前年度に引き続き黒字となっており、今後も健全な財政運営に努める。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全会計において、黒字で推移している。</a:t>
          </a:r>
        </a:p>
        <a:p>
          <a:r>
            <a:rPr kumimoji="1" lang="ja-JP" altLang="en-US" sz="1400">
              <a:latin typeface="ＭＳ ゴシック" pitchFamily="49" charset="-128"/>
              <a:ea typeface="ＭＳ ゴシック" pitchFamily="49" charset="-128"/>
            </a:rPr>
            <a:t>　今後も計画的な財政運営に努める。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年度借入分の過疎対策事業債及び辺地対策事業債の償還開始に伴う元金償還金の増により、元利償還金が増加している。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今後も診療所建設事業等の大型事業に係る借入を予定しており、元利償還金、算入公債費等については増加傾向で推移するものと見込んでいる。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令和元年度は、小値賀港新ターミナルバリアフリー整備事業等に係る借入により、借入額が償還額を上回ったため、地方債現在高が増加している。</a:t>
          </a:r>
        </a:p>
        <a:p>
          <a:r>
            <a:rPr kumimoji="1" lang="ja-JP" altLang="en-US" sz="1400">
              <a:latin typeface="ＭＳ ゴシック" pitchFamily="49" charset="-128"/>
              <a:ea typeface="ＭＳ ゴシック" pitchFamily="49" charset="-128"/>
            </a:rPr>
            <a:t>　地方債は、普通交付税措置率が高い過疎対策事業債、辺地対策事業債の活用により、基準財政需要額参入見込額も合わせて増加しており、将来負担比率の分子は、引き続きマイナスとなっている。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長崎県小値賀町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年度に完成した小中学校建設事業の元利償還に充てるため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医療施設建設基金については、令和元年度から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年度にかけて実施予定の診療所建設事業の財源</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して、</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百万円取崩したが、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百万円積立てたことにより増加している。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基金全体としては、取崩額を積立額が上回ったため、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今後、診療所建設事業等の大型事業を予定しているため、中長期的には減少していく見込みである。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・振興基金：「自ら考え自ら行う地域づくり」事業を推進するため、①活力と個性のある地域づくり事業、②地場産業の育成事業、③観光推進に</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関する事業、④国際交流、文化活動に関する事業、⑤その他町長が必要と認める事業に充当する。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・医療施設建設基金：医療施設建設資金に充当する。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・社会体育施設整備基金：社会体育施設整備資金に充当する。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・公民館建設基金：公民館建設資金に充当する。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・まちづくり担い手育成基金：ふるさと創生事業の一環として、心身共に健やかで活力にあふれた文化的な人づくり、産業の活性化のための後継者</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づくりを積極的に推進するため、まちづくり担い手育成事業に充当する。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・医療施設建設基金：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年度にかけて実施予定の診療所建設事業の財源と</a:t>
          </a:r>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して、</a:t>
          </a:r>
          <a:r>
            <a:rPr kumimoji="1" lang="en-US" altLang="ja-JP" sz="1200">
              <a:solidFill>
                <a:srgbClr val="FF0000"/>
              </a:solidFill>
              <a:effectLst/>
              <a:latin typeface="ＭＳ ゴシック" panose="020B0609070205080204" pitchFamily="49" charset="-128"/>
              <a:ea typeface="ＭＳ ゴシック" panose="020B0609070205080204" pitchFamily="49" charset="-128"/>
              <a:cs typeface="+mn-cs"/>
            </a:rPr>
            <a:t>24</a:t>
          </a:r>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百万円取崩したが、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百万円積立てたことにより</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増加している。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・振興基金：ふるさと寄附金の積立てが主なもので、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・まちづくり担い手育成基金：まちづくり担い手育成事業に充当するため、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百万円取崩したことにより、減少している。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・振興基金：過剰な積立額にならないよう、基金の使用目的に沿って、計画的な取崩し及び積立てを実施する。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・医療施設建設基金：診療所建設事業の実施により、減少していく見込みである。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・社会体育施設整備基金：社会体育施設の老朽化が進んでおり、将来、修繕費等が多額となってくることが想定されるため、計画的に積立てを行う。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・公民館建設基金：老朽化が進んだ各公民館施設について、今後修繕及び建替えが想定されることから、計画的に積立てを行う。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・まちづくり担い手育成基金：後継者及び新規就業者等の増加により、まちづくり担い手育成事業補助金の申請者についても増加が見込まれること</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から、引き続き取崩しが行われていく見込みであるが、一定額を確保するよう積立ても行う。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前年度並みで推移している。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年度に完成した小中学校建設事業の元利償還に充てるため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診療所建設事業等の大型事業を予定しており、地方債の償還額が多額になることが見込まれることから、計画的に積立てを行う。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
2,365
25.50
3,890,112
3,679,443
84,891
1,939,266
3,593,518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７年度から３０年度の有形固定資産減価償却率については、類似団体平均を上回っている。今後は、令和３年度に見直し予定の公共施設等総合管理計画及び令和２年度に作成した個別施設計画に基づき、稼働率の低い施設の統廃合・整理を検討し、公共施設等の延床面積を削減することを目標と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令和元年度については、提出時点において固定資産台帳未整備であったため数値が入っていない。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6" name="直線コネクタ 75"/>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7"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8" name="直線コネクタ 77"/>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9"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0" name="直線コネクタ 79"/>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1" name="有形固定資産減価償却率平均値テキスト"/>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2" name="フローチャート: 判断 81"/>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3" name="フローチャート: 判断 82"/>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4" name="フローチャート: 判断 83"/>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5" name="フローチャート: 判断 84"/>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6" name="フローチャート: 判断 85"/>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69215</xdr:rowOff>
    </xdr:from>
    <xdr:to>
      <xdr:col>19</xdr:col>
      <xdr:colOff>187325</xdr:colOff>
      <xdr:row>32</xdr:row>
      <xdr:rowOff>170815</xdr:rowOff>
    </xdr:to>
    <xdr:sp macro="" textlink="">
      <xdr:nvSpPr>
        <xdr:cNvPr id="92" name="楕円 91"/>
        <xdr:cNvSpPr/>
      </xdr:nvSpPr>
      <xdr:spPr>
        <a:xfrm>
          <a:off x="400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29119</xdr:rowOff>
    </xdr:from>
    <xdr:to>
      <xdr:col>15</xdr:col>
      <xdr:colOff>187325</xdr:colOff>
      <xdr:row>32</xdr:row>
      <xdr:rowOff>130719</xdr:rowOff>
    </xdr:to>
    <xdr:sp macro="" textlink="">
      <xdr:nvSpPr>
        <xdr:cNvPr id="93" name="楕円 92"/>
        <xdr:cNvSpPr/>
      </xdr:nvSpPr>
      <xdr:spPr>
        <a:xfrm>
          <a:off x="3238500" y="62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79919</xdr:rowOff>
    </xdr:from>
    <xdr:to>
      <xdr:col>19</xdr:col>
      <xdr:colOff>136525</xdr:colOff>
      <xdr:row>32</xdr:row>
      <xdr:rowOff>120015</xdr:rowOff>
    </xdr:to>
    <xdr:cxnSp macro="">
      <xdr:nvCxnSpPr>
        <xdr:cNvPr id="94" name="直線コネクタ 93"/>
        <xdr:cNvCxnSpPr/>
      </xdr:nvCxnSpPr>
      <xdr:spPr>
        <a:xfrm>
          <a:off x="3289300" y="633784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157389</xdr:rowOff>
    </xdr:from>
    <xdr:to>
      <xdr:col>11</xdr:col>
      <xdr:colOff>187325</xdr:colOff>
      <xdr:row>32</xdr:row>
      <xdr:rowOff>87539</xdr:rowOff>
    </xdr:to>
    <xdr:sp macro="" textlink="">
      <xdr:nvSpPr>
        <xdr:cNvPr id="95" name="楕円 94"/>
        <xdr:cNvSpPr/>
      </xdr:nvSpPr>
      <xdr:spPr>
        <a:xfrm>
          <a:off x="2476500" y="62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36739</xdr:rowOff>
    </xdr:from>
    <xdr:to>
      <xdr:col>15</xdr:col>
      <xdr:colOff>136525</xdr:colOff>
      <xdr:row>32</xdr:row>
      <xdr:rowOff>79919</xdr:rowOff>
    </xdr:to>
    <xdr:cxnSp macro="">
      <xdr:nvCxnSpPr>
        <xdr:cNvPr id="96" name="直線コネクタ 95"/>
        <xdr:cNvCxnSpPr/>
      </xdr:nvCxnSpPr>
      <xdr:spPr>
        <a:xfrm>
          <a:off x="2527300" y="629466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117294</xdr:rowOff>
    </xdr:from>
    <xdr:to>
      <xdr:col>7</xdr:col>
      <xdr:colOff>187325</xdr:colOff>
      <xdr:row>32</xdr:row>
      <xdr:rowOff>47444</xdr:rowOff>
    </xdr:to>
    <xdr:sp macro="" textlink="">
      <xdr:nvSpPr>
        <xdr:cNvPr id="97" name="楕円 96"/>
        <xdr:cNvSpPr/>
      </xdr:nvSpPr>
      <xdr:spPr>
        <a:xfrm>
          <a:off x="1714500" y="62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168094</xdr:rowOff>
    </xdr:from>
    <xdr:to>
      <xdr:col>11</xdr:col>
      <xdr:colOff>136525</xdr:colOff>
      <xdr:row>32</xdr:row>
      <xdr:rowOff>36739</xdr:rowOff>
    </xdr:to>
    <xdr:cxnSp macro="">
      <xdr:nvCxnSpPr>
        <xdr:cNvPr id="98" name="直線コネクタ 97"/>
        <xdr:cNvCxnSpPr/>
      </xdr:nvCxnSpPr>
      <xdr:spPr>
        <a:xfrm>
          <a:off x="1765300" y="6254569"/>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99" name="n_1aveValue有形固定資産減価償却率"/>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0" name="n_2aveValue有形固定資産減価償却率"/>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1" name="n_3aveValue有形固定資産減価償却率"/>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2" name="n_4aveValue有形固定資産減価償却率"/>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161942</xdr:rowOff>
    </xdr:from>
    <xdr:ext cx="405111" cy="259045"/>
    <xdr:sp macro="" textlink="">
      <xdr:nvSpPr>
        <xdr:cNvPr id="103" name="n_1mainValue有形固定資産減価償却率"/>
        <xdr:cNvSpPr txBox="1"/>
      </xdr:nvSpPr>
      <xdr:spPr>
        <a:xfrm>
          <a:off x="383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121846</xdr:rowOff>
    </xdr:from>
    <xdr:ext cx="405111" cy="259045"/>
    <xdr:sp macro="" textlink="">
      <xdr:nvSpPr>
        <xdr:cNvPr id="104" name="n_2mainValue有形固定資産減価償却率"/>
        <xdr:cNvSpPr txBox="1"/>
      </xdr:nvSpPr>
      <xdr:spPr>
        <a:xfrm>
          <a:off x="3086744" y="637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78666</xdr:rowOff>
    </xdr:from>
    <xdr:ext cx="405111" cy="259045"/>
    <xdr:sp macro="" textlink="">
      <xdr:nvSpPr>
        <xdr:cNvPr id="105" name="n_3mainValue有形固定資産減価償却率"/>
        <xdr:cNvSpPr txBox="1"/>
      </xdr:nvSpPr>
      <xdr:spPr>
        <a:xfrm>
          <a:off x="2324744" y="63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38571</xdr:rowOff>
    </xdr:from>
    <xdr:ext cx="405111" cy="259045"/>
    <xdr:sp macro="" textlink="">
      <xdr:nvSpPr>
        <xdr:cNvPr id="106" name="n_4mainValue有形固定資産減価償却率"/>
        <xdr:cNvSpPr txBox="1"/>
      </xdr:nvSpPr>
      <xdr:spPr>
        <a:xfrm>
          <a:off x="1562744" y="629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９年度から令和元年度の債務償還比率は類似団体平均を下回っている。主な要因としては、公営企業債の元利償還が次第に完了していること等により、公営企業等繰出見込額が減少し、将来負担額が減少していることによ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7" name="直線コネクタ 136"/>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8"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9" name="直線コネクタ 138"/>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2" name="債務償還比率平均値テキスト"/>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3" name="フローチャート: 判断 142"/>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4" name="フローチャート: 判断 143"/>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5" name="フローチャート: 判断 144"/>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6" name="フローチャート: 判断 145"/>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7" name="フローチャート: 判断 146"/>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123471</xdr:rowOff>
    </xdr:from>
    <xdr:to>
      <xdr:col>76</xdr:col>
      <xdr:colOff>73025</xdr:colOff>
      <xdr:row>28</xdr:row>
      <xdr:rowOff>53621</xdr:rowOff>
    </xdr:to>
    <xdr:sp macro="" textlink="">
      <xdr:nvSpPr>
        <xdr:cNvPr id="153" name="楕円 152"/>
        <xdr:cNvSpPr/>
      </xdr:nvSpPr>
      <xdr:spPr>
        <a:xfrm>
          <a:off x="14744700" y="55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146348</xdr:rowOff>
    </xdr:from>
    <xdr:ext cx="469744" cy="259045"/>
    <xdr:sp macro="" textlink="">
      <xdr:nvSpPr>
        <xdr:cNvPr id="154" name="債務償還比率該当値テキスト"/>
        <xdr:cNvSpPr txBox="1"/>
      </xdr:nvSpPr>
      <xdr:spPr>
        <a:xfrm>
          <a:off x="14846300" y="537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62711</xdr:rowOff>
    </xdr:from>
    <xdr:to>
      <xdr:col>72</xdr:col>
      <xdr:colOff>123825</xdr:colOff>
      <xdr:row>27</xdr:row>
      <xdr:rowOff>164311</xdr:rowOff>
    </xdr:to>
    <xdr:sp macro="" textlink="">
      <xdr:nvSpPr>
        <xdr:cNvPr id="155" name="楕円 154"/>
        <xdr:cNvSpPr/>
      </xdr:nvSpPr>
      <xdr:spPr>
        <a:xfrm>
          <a:off x="14033500" y="54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113511</xdr:rowOff>
    </xdr:from>
    <xdr:to>
      <xdr:col>76</xdr:col>
      <xdr:colOff>22225</xdr:colOff>
      <xdr:row>28</xdr:row>
      <xdr:rowOff>2821</xdr:rowOff>
    </xdr:to>
    <xdr:cxnSp macro="">
      <xdr:nvCxnSpPr>
        <xdr:cNvPr id="156" name="直線コネクタ 155"/>
        <xdr:cNvCxnSpPr/>
      </xdr:nvCxnSpPr>
      <xdr:spPr>
        <a:xfrm>
          <a:off x="14084300" y="5514186"/>
          <a:ext cx="711200" cy="6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96175</xdr:rowOff>
    </xdr:from>
    <xdr:to>
      <xdr:col>68</xdr:col>
      <xdr:colOff>123825</xdr:colOff>
      <xdr:row>28</xdr:row>
      <xdr:rowOff>26325</xdr:rowOff>
    </xdr:to>
    <xdr:sp macro="" textlink="">
      <xdr:nvSpPr>
        <xdr:cNvPr id="157" name="楕円 156"/>
        <xdr:cNvSpPr/>
      </xdr:nvSpPr>
      <xdr:spPr>
        <a:xfrm>
          <a:off x="13271500" y="54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113511</xdr:rowOff>
    </xdr:from>
    <xdr:to>
      <xdr:col>72</xdr:col>
      <xdr:colOff>73025</xdr:colOff>
      <xdr:row>27</xdr:row>
      <xdr:rowOff>146975</xdr:rowOff>
    </xdr:to>
    <xdr:cxnSp macro="">
      <xdr:nvCxnSpPr>
        <xdr:cNvPr id="158" name="直線コネクタ 157"/>
        <xdr:cNvCxnSpPr/>
      </xdr:nvCxnSpPr>
      <xdr:spPr>
        <a:xfrm flipV="1">
          <a:off x="13322300" y="5514186"/>
          <a:ext cx="762000" cy="3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79711</xdr:rowOff>
    </xdr:from>
    <xdr:to>
      <xdr:col>64</xdr:col>
      <xdr:colOff>123825</xdr:colOff>
      <xdr:row>29</xdr:row>
      <xdr:rowOff>9861</xdr:rowOff>
    </xdr:to>
    <xdr:sp macro="" textlink="">
      <xdr:nvSpPr>
        <xdr:cNvPr id="159" name="楕円 158"/>
        <xdr:cNvSpPr/>
      </xdr:nvSpPr>
      <xdr:spPr>
        <a:xfrm>
          <a:off x="12509500" y="56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146975</xdr:rowOff>
    </xdr:from>
    <xdr:to>
      <xdr:col>68</xdr:col>
      <xdr:colOff>73025</xdr:colOff>
      <xdr:row>28</xdr:row>
      <xdr:rowOff>130511</xdr:rowOff>
    </xdr:to>
    <xdr:cxnSp macro="">
      <xdr:nvCxnSpPr>
        <xdr:cNvPr id="160" name="直線コネクタ 159"/>
        <xdr:cNvCxnSpPr/>
      </xdr:nvCxnSpPr>
      <xdr:spPr>
        <a:xfrm flipV="1">
          <a:off x="12560300" y="5547650"/>
          <a:ext cx="762000" cy="15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24811</xdr:rowOff>
    </xdr:from>
    <xdr:to>
      <xdr:col>60</xdr:col>
      <xdr:colOff>123825</xdr:colOff>
      <xdr:row>28</xdr:row>
      <xdr:rowOff>126411</xdr:rowOff>
    </xdr:to>
    <xdr:sp macro="" textlink="">
      <xdr:nvSpPr>
        <xdr:cNvPr id="161" name="楕円 160"/>
        <xdr:cNvSpPr/>
      </xdr:nvSpPr>
      <xdr:spPr>
        <a:xfrm>
          <a:off x="11747500" y="559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75611</xdr:rowOff>
    </xdr:from>
    <xdr:to>
      <xdr:col>64</xdr:col>
      <xdr:colOff>73025</xdr:colOff>
      <xdr:row>28</xdr:row>
      <xdr:rowOff>130511</xdr:rowOff>
    </xdr:to>
    <xdr:cxnSp macro="">
      <xdr:nvCxnSpPr>
        <xdr:cNvPr id="162" name="直線コネクタ 161"/>
        <xdr:cNvCxnSpPr/>
      </xdr:nvCxnSpPr>
      <xdr:spPr>
        <a:xfrm>
          <a:off x="11798300" y="5647736"/>
          <a:ext cx="762000" cy="5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63" name="n_1aveValue債務償還比率"/>
        <xdr:cNvSpPr txBox="1"/>
      </xdr:nvSpPr>
      <xdr:spPr>
        <a:xfrm>
          <a:off x="13836727" y="57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114299</xdr:rowOff>
    </xdr:from>
    <xdr:ext cx="469744" cy="259045"/>
    <xdr:sp macro="" textlink="">
      <xdr:nvSpPr>
        <xdr:cNvPr id="164" name="n_2aveValue債務償還比率"/>
        <xdr:cNvSpPr txBox="1"/>
      </xdr:nvSpPr>
      <xdr:spPr>
        <a:xfrm>
          <a:off x="13087427" y="5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65" name="n_3aveValue債務償還比率"/>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6" name="n_4aveValue債務償還比率"/>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9388</xdr:rowOff>
    </xdr:from>
    <xdr:ext cx="469744" cy="259045"/>
    <xdr:sp macro="" textlink="">
      <xdr:nvSpPr>
        <xdr:cNvPr id="167" name="n_1mainValue債務償還比率"/>
        <xdr:cNvSpPr txBox="1"/>
      </xdr:nvSpPr>
      <xdr:spPr>
        <a:xfrm>
          <a:off x="13836727" y="523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42852</xdr:rowOff>
    </xdr:from>
    <xdr:ext cx="469744" cy="259045"/>
    <xdr:sp macro="" textlink="">
      <xdr:nvSpPr>
        <xdr:cNvPr id="168" name="n_2mainValue債務償還比率"/>
        <xdr:cNvSpPr txBox="1"/>
      </xdr:nvSpPr>
      <xdr:spPr>
        <a:xfrm>
          <a:off x="13087427" y="527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988</xdr:rowOff>
    </xdr:from>
    <xdr:ext cx="469744" cy="259045"/>
    <xdr:sp macro="" textlink="">
      <xdr:nvSpPr>
        <xdr:cNvPr id="169" name="n_3mainValue債務償還比率"/>
        <xdr:cNvSpPr txBox="1"/>
      </xdr:nvSpPr>
      <xdr:spPr>
        <a:xfrm>
          <a:off x="12325427" y="574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117538</xdr:rowOff>
    </xdr:from>
    <xdr:ext cx="469744" cy="259045"/>
    <xdr:sp macro="" textlink="">
      <xdr:nvSpPr>
        <xdr:cNvPr id="170" name="n_4mainValue債務償還比率"/>
        <xdr:cNvSpPr txBox="1"/>
      </xdr:nvSpPr>
      <xdr:spPr>
        <a:xfrm>
          <a:off x="11563427" y="568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
2,365
25.50
3,890,112
3,679,443
84,891
1,939,266
3,593,518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25400</xdr:rowOff>
    </xdr:from>
    <xdr:to>
      <xdr:col>20</xdr:col>
      <xdr:colOff>38100</xdr:colOff>
      <xdr:row>42</xdr:row>
      <xdr:rowOff>127000</xdr:rowOff>
    </xdr:to>
    <xdr:sp macro="" textlink="">
      <xdr:nvSpPr>
        <xdr:cNvPr id="74" name="楕円 73"/>
        <xdr:cNvSpPr/>
      </xdr:nvSpPr>
      <xdr:spPr>
        <a:xfrm>
          <a:off x="3746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42</xdr:row>
      <xdr:rowOff>28666</xdr:rowOff>
    </xdr:from>
    <xdr:to>
      <xdr:col>15</xdr:col>
      <xdr:colOff>101600</xdr:colOff>
      <xdr:row>42</xdr:row>
      <xdr:rowOff>130266</xdr:rowOff>
    </xdr:to>
    <xdr:sp macro="" textlink="">
      <xdr:nvSpPr>
        <xdr:cNvPr id="75" name="楕円 74"/>
        <xdr:cNvSpPr/>
      </xdr:nvSpPr>
      <xdr:spPr>
        <a:xfrm>
          <a:off x="2857500" y="72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76200</xdr:rowOff>
    </xdr:from>
    <xdr:to>
      <xdr:col>19</xdr:col>
      <xdr:colOff>177800</xdr:colOff>
      <xdr:row>42</xdr:row>
      <xdr:rowOff>79466</xdr:rowOff>
    </xdr:to>
    <xdr:cxnSp macro="">
      <xdr:nvCxnSpPr>
        <xdr:cNvPr id="76" name="直線コネクタ 75"/>
        <xdr:cNvCxnSpPr/>
      </xdr:nvCxnSpPr>
      <xdr:spPr>
        <a:xfrm flipV="1">
          <a:off x="2908300" y="72771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36830</xdr:rowOff>
    </xdr:from>
    <xdr:to>
      <xdr:col>10</xdr:col>
      <xdr:colOff>165100</xdr:colOff>
      <xdr:row>42</xdr:row>
      <xdr:rowOff>138430</xdr:rowOff>
    </xdr:to>
    <xdr:sp macro="" textlink="">
      <xdr:nvSpPr>
        <xdr:cNvPr id="77" name="楕円 76"/>
        <xdr:cNvSpPr/>
      </xdr:nvSpPr>
      <xdr:spPr>
        <a:xfrm>
          <a:off x="1968500" y="72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79466</xdr:rowOff>
    </xdr:from>
    <xdr:to>
      <xdr:col>15</xdr:col>
      <xdr:colOff>50800</xdr:colOff>
      <xdr:row>42</xdr:row>
      <xdr:rowOff>87630</xdr:rowOff>
    </xdr:to>
    <xdr:cxnSp macro="">
      <xdr:nvCxnSpPr>
        <xdr:cNvPr id="78" name="直線コネクタ 77"/>
        <xdr:cNvCxnSpPr/>
      </xdr:nvCxnSpPr>
      <xdr:spPr>
        <a:xfrm flipV="1">
          <a:off x="2019300" y="728036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30299</xdr:rowOff>
    </xdr:from>
    <xdr:to>
      <xdr:col>6</xdr:col>
      <xdr:colOff>38100</xdr:colOff>
      <xdr:row>42</xdr:row>
      <xdr:rowOff>131899</xdr:rowOff>
    </xdr:to>
    <xdr:sp macro="" textlink="">
      <xdr:nvSpPr>
        <xdr:cNvPr id="79" name="楕円 78"/>
        <xdr:cNvSpPr/>
      </xdr:nvSpPr>
      <xdr:spPr>
        <a:xfrm>
          <a:off x="1079500" y="72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81099</xdr:rowOff>
    </xdr:from>
    <xdr:to>
      <xdr:col>10</xdr:col>
      <xdr:colOff>114300</xdr:colOff>
      <xdr:row>42</xdr:row>
      <xdr:rowOff>87630</xdr:rowOff>
    </xdr:to>
    <xdr:cxnSp macro="">
      <xdr:nvCxnSpPr>
        <xdr:cNvPr id="80" name="直線コネクタ 79"/>
        <xdr:cNvCxnSpPr/>
      </xdr:nvCxnSpPr>
      <xdr:spPr>
        <a:xfrm>
          <a:off x="1130300" y="728199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1" name="n_1aveValue【道路】&#10;有形固定資産減価償却率"/>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2" name="n_2aveValue【道路】&#10;有形固定資産減価償却率"/>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3" name="n_3aveValue【道路】&#10;有形固定資産減価償却率"/>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4" name="n_4aveValue【道路】&#10;有形固定資産減価償却率"/>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118127</xdr:rowOff>
    </xdr:from>
    <xdr:ext cx="405111" cy="259045"/>
    <xdr:sp macro="" textlink="">
      <xdr:nvSpPr>
        <xdr:cNvPr id="85" name="n_1mainValue【道路】&#10;有形固定資産減価償却率"/>
        <xdr:cNvSpPr txBox="1"/>
      </xdr:nvSpPr>
      <xdr:spPr>
        <a:xfrm>
          <a:off x="3582044" y="731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121393</xdr:rowOff>
    </xdr:from>
    <xdr:ext cx="405111" cy="259045"/>
    <xdr:sp macro="" textlink="">
      <xdr:nvSpPr>
        <xdr:cNvPr id="86" name="n_2mainValue【道路】&#10;有形固定資産減価償却率"/>
        <xdr:cNvSpPr txBox="1"/>
      </xdr:nvSpPr>
      <xdr:spPr>
        <a:xfrm>
          <a:off x="2705744" y="732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129557</xdr:rowOff>
    </xdr:from>
    <xdr:ext cx="405111" cy="259045"/>
    <xdr:sp macro="" textlink="">
      <xdr:nvSpPr>
        <xdr:cNvPr id="87" name="n_3mainValue【道路】&#10;有形固定資産減価償却率"/>
        <xdr:cNvSpPr txBox="1"/>
      </xdr:nvSpPr>
      <xdr:spPr>
        <a:xfrm>
          <a:off x="1816744" y="733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123026</xdr:rowOff>
    </xdr:from>
    <xdr:ext cx="405111" cy="259045"/>
    <xdr:sp macro="" textlink="">
      <xdr:nvSpPr>
        <xdr:cNvPr id="88" name="n_4mainValue【道路】&#10;有形固定資産減価償却率"/>
        <xdr:cNvSpPr txBox="1"/>
      </xdr:nvSpPr>
      <xdr:spPr>
        <a:xfrm>
          <a:off x="927744" y="732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17" name="【道路】&#10;一人当たり延長平均値テキスト"/>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32532</xdr:rowOff>
    </xdr:from>
    <xdr:to>
      <xdr:col>50</xdr:col>
      <xdr:colOff>165100</xdr:colOff>
      <xdr:row>41</xdr:row>
      <xdr:rowOff>134132</xdr:rowOff>
    </xdr:to>
    <xdr:sp macro="" textlink="">
      <xdr:nvSpPr>
        <xdr:cNvPr id="128" name="楕円 127"/>
        <xdr:cNvSpPr/>
      </xdr:nvSpPr>
      <xdr:spPr>
        <a:xfrm>
          <a:off x="9588500" y="706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36026</xdr:rowOff>
    </xdr:from>
    <xdr:to>
      <xdr:col>46</xdr:col>
      <xdr:colOff>38100</xdr:colOff>
      <xdr:row>41</xdr:row>
      <xdr:rowOff>137626</xdr:rowOff>
    </xdr:to>
    <xdr:sp macro="" textlink="">
      <xdr:nvSpPr>
        <xdr:cNvPr id="129" name="楕円 128"/>
        <xdr:cNvSpPr/>
      </xdr:nvSpPr>
      <xdr:spPr>
        <a:xfrm>
          <a:off x="8699500" y="70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83332</xdr:rowOff>
    </xdr:from>
    <xdr:to>
      <xdr:col>50</xdr:col>
      <xdr:colOff>114300</xdr:colOff>
      <xdr:row>41</xdr:row>
      <xdr:rowOff>86826</xdr:rowOff>
    </xdr:to>
    <xdr:cxnSp macro="">
      <xdr:nvCxnSpPr>
        <xdr:cNvPr id="130" name="直線コネクタ 129"/>
        <xdr:cNvCxnSpPr/>
      </xdr:nvCxnSpPr>
      <xdr:spPr>
        <a:xfrm flipV="1">
          <a:off x="8750300" y="7112782"/>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39686</xdr:rowOff>
    </xdr:from>
    <xdr:to>
      <xdr:col>41</xdr:col>
      <xdr:colOff>101600</xdr:colOff>
      <xdr:row>41</xdr:row>
      <xdr:rowOff>141286</xdr:rowOff>
    </xdr:to>
    <xdr:sp macro="" textlink="">
      <xdr:nvSpPr>
        <xdr:cNvPr id="131" name="楕円 130"/>
        <xdr:cNvSpPr/>
      </xdr:nvSpPr>
      <xdr:spPr>
        <a:xfrm>
          <a:off x="7810500" y="70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86826</xdr:rowOff>
    </xdr:from>
    <xdr:to>
      <xdr:col>45</xdr:col>
      <xdr:colOff>177800</xdr:colOff>
      <xdr:row>41</xdr:row>
      <xdr:rowOff>90486</xdr:rowOff>
    </xdr:to>
    <xdr:cxnSp macro="">
      <xdr:nvCxnSpPr>
        <xdr:cNvPr id="132" name="直線コネクタ 131"/>
        <xdr:cNvCxnSpPr/>
      </xdr:nvCxnSpPr>
      <xdr:spPr>
        <a:xfrm flipV="1">
          <a:off x="7861300" y="7116276"/>
          <a:ext cx="8890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41776</xdr:rowOff>
    </xdr:from>
    <xdr:to>
      <xdr:col>36</xdr:col>
      <xdr:colOff>165100</xdr:colOff>
      <xdr:row>41</xdr:row>
      <xdr:rowOff>143376</xdr:rowOff>
    </xdr:to>
    <xdr:sp macro="" textlink="">
      <xdr:nvSpPr>
        <xdr:cNvPr id="133" name="楕円 132"/>
        <xdr:cNvSpPr/>
      </xdr:nvSpPr>
      <xdr:spPr>
        <a:xfrm>
          <a:off x="6921500" y="707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90486</xdr:rowOff>
    </xdr:from>
    <xdr:to>
      <xdr:col>41</xdr:col>
      <xdr:colOff>50800</xdr:colOff>
      <xdr:row>41</xdr:row>
      <xdr:rowOff>92576</xdr:rowOff>
    </xdr:to>
    <xdr:cxnSp macro="">
      <xdr:nvCxnSpPr>
        <xdr:cNvPr id="134" name="直線コネクタ 133"/>
        <xdr:cNvCxnSpPr/>
      </xdr:nvCxnSpPr>
      <xdr:spPr>
        <a:xfrm flipV="1">
          <a:off x="6972300" y="7119936"/>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5" name="n_1aveValue【道路】&#10;一人当たり延長"/>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6" name="n_2aveValue【道路】&#10;一人当たり延長"/>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7" name="n_3aveValue【道路】&#10;一人当たり延長"/>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8" name="n_4aveValue【道路】&#10;一人当たり延長"/>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125259</xdr:rowOff>
    </xdr:from>
    <xdr:ext cx="534377" cy="259045"/>
    <xdr:sp macro="" textlink="">
      <xdr:nvSpPr>
        <xdr:cNvPr id="139" name="n_1mainValue【道路】&#10;一人当たり延長"/>
        <xdr:cNvSpPr txBox="1"/>
      </xdr:nvSpPr>
      <xdr:spPr>
        <a:xfrm>
          <a:off x="9359411" y="715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128753</xdr:rowOff>
    </xdr:from>
    <xdr:ext cx="534377" cy="259045"/>
    <xdr:sp macro="" textlink="">
      <xdr:nvSpPr>
        <xdr:cNvPr id="140" name="n_2mainValue【道路】&#10;一人当たり延長"/>
        <xdr:cNvSpPr txBox="1"/>
      </xdr:nvSpPr>
      <xdr:spPr>
        <a:xfrm>
          <a:off x="8483111" y="71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132413</xdr:rowOff>
    </xdr:from>
    <xdr:ext cx="534377" cy="259045"/>
    <xdr:sp macro="" textlink="">
      <xdr:nvSpPr>
        <xdr:cNvPr id="141" name="n_3mainValue【道路】&#10;一人当たり延長"/>
        <xdr:cNvSpPr txBox="1"/>
      </xdr:nvSpPr>
      <xdr:spPr>
        <a:xfrm>
          <a:off x="7594111" y="716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134503</xdr:rowOff>
    </xdr:from>
    <xdr:ext cx="534377" cy="259045"/>
    <xdr:sp macro="" textlink="">
      <xdr:nvSpPr>
        <xdr:cNvPr id="142" name="n_4mainValue【道路】&#10;一人当たり延長"/>
        <xdr:cNvSpPr txBox="1"/>
      </xdr:nvSpPr>
      <xdr:spPr>
        <a:xfrm>
          <a:off x="6705111" y="716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3"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115751</xdr:rowOff>
    </xdr:from>
    <xdr:to>
      <xdr:col>20</xdr:col>
      <xdr:colOff>38100</xdr:colOff>
      <xdr:row>61</xdr:row>
      <xdr:rowOff>45901</xdr:rowOff>
    </xdr:to>
    <xdr:sp macro="" textlink="">
      <xdr:nvSpPr>
        <xdr:cNvPr id="184" name="楕円 183"/>
        <xdr:cNvSpPr/>
      </xdr:nvSpPr>
      <xdr:spPr>
        <a:xfrm>
          <a:off x="3746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85" name="楕円 184"/>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60</xdr:row>
      <xdr:rowOff>166551</xdr:rowOff>
    </xdr:to>
    <xdr:cxnSp macro="">
      <xdr:nvCxnSpPr>
        <xdr:cNvPr id="186" name="直線コネクタ 185"/>
        <xdr:cNvCxnSpPr/>
      </xdr:nvCxnSpPr>
      <xdr:spPr>
        <a:xfrm>
          <a:off x="2908300" y="1043559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79828</xdr:rowOff>
    </xdr:from>
    <xdr:to>
      <xdr:col>10</xdr:col>
      <xdr:colOff>165100</xdr:colOff>
      <xdr:row>61</xdr:row>
      <xdr:rowOff>9978</xdr:rowOff>
    </xdr:to>
    <xdr:sp macro="" textlink="">
      <xdr:nvSpPr>
        <xdr:cNvPr id="187" name="楕円 186"/>
        <xdr:cNvSpPr/>
      </xdr:nvSpPr>
      <xdr:spPr>
        <a:xfrm>
          <a:off x="1968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130628</xdr:rowOff>
    </xdr:from>
    <xdr:to>
      <xdr:col>15</xdr:col>
      <xdr:colOff>50800</xdr:colOff>
      <xdr:row>60</xdr:row>
      <xdr:rowOff>148590</xdr:rowOff>
    </xdr:to>
    <xdr:cxnSp macro="">
      <xdr:nvCxnSpPr>
        <xdr:cNvPr id="188" name="直線コネクタ 187"/>
        <xdr:cNvCxnSpPr/>
      </xdr:nvCxnSpPr>
      <xdr:spPr>
        <a:xfrm>
          <a:off x="2019300" y="1041762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89" name="楕円 188"/>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60</xdr:row>
      <xdr:rowOff>130628</xdr:rowOff>
    </xdr:to>
    <xdr:cxnSp macro="">
      <xdr:nvCxnSpPr>
        <xdr:cNvPr id="190" name="直線コネクタ 189"/>
        <xdr:cNvCxnSpPr/>
      </xdr:nvCxnSpPr>
      <xdr:spPr>
        <a:xfrm>
          <a:off x="1130300" y="10401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1"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192" name="n_2aveValue【橋りょう・トンネル】&#10;有形固定資産減価償却率"/>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93" name="n_3aveValue【橋りょう・トンネル】&#10;有形固定資産減価償却率"/>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4" name="n_4aveValue【橋りょう・トンネル】&#10;有形固定資産減価償却率"/>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37028</xdr:rowOff>
    </xdr:from>
    <xdr:ext cx="405111" cy="259045"/>
    <xdr:sp macro="" textlink="">
      <xdr:nvSpPr>
        <xdr:cNvPr id="195" name="n_1mainValue【橋りょう・トンネル】&#10;有形固定資産減価償却率"/>
        <xdr:cNvSpPr txBox="1"/>
      </xdr:nvSpPr>
      <xdr:spPr>
        <a:xfrm>
          <a:off x="3582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6" name="n_2mainValue【橋りょう・トンネル】&#10;有形固定資産減価償却率"/>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7" name="n_3main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198" name="n_4mainValue【橋りょう・トンネル】&#10;有形固定資産減価償却率"/>
        <xdr:cNvSpPr txBox="1"/>
      </xdr:nvSpPr>
      <xdr:spPr>
        <a:xfrm>
          <a:off x="927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27" name="【橋りょう・トンネル】&#10;一人当たり有形固定資産（償却資産）額平均値テキスト"/>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21343</xdr:rowOff>
    </xdr:from>
    <xdr:to>
      <xdr:col>50</xdr:col>
      <xdr:colOff>165100</xdr:colOff>
      <xdr:row>64</xdr:row>
      <xdr:rowOff>122943</xdr:rowOff>
    </xdr:to>
    <xdr:sp macro="" textlink="">
      <xdr:nvSpPr>
        <xdr:cNvPr id="238" name="楕円 237"/>
        <xdr:cNvSpPr/>
      </xdr:nvSpPr>
      <xdr:spPr>
        <a:xfrm>
          <a:off x="9588500" y="1099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21424</xdr:rowOff>
    </xdr:from>
    <xdr:to>
      <xdr:col>46</xdr:col>
      <xdr:colOff>38100</xdr:colOff>
      <xdr:row>64</xdr:row>
      <xdr:rowOff>123024</xdr:rowOff>
    </xdr:to>
    <xdr:sp macro="" textlink="">
      <xdr:nvSpPr>
        <xdr:cNvPr id="239" name="楕円 238"/>
        <xdr:cNvSpPr/>
      </xdr:nvSpPr>
      <xdr:spPr>
        <a:xfrm>
          <a:off x="8699500" y="1099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72143</xdr:rowOff>
    </xdr:from>
    <xdr:to>
      <xdr:col>50</xdr:col>
      <xdr:colOff>114300</xdr:colOff>
      <xdr:row>64</xdr:row>
      <xdr:rowOff>72224</xdr:rowOff>
    </xdr:to>
    <xdr:cxnSp macro="">
      <xdr:nvCxnSpPr>
        <xdr:cNvPr id="240" name="直線コネクタ 239"/>
        <xdr:cNvCxnSpPr/>
      </xdr:nvCxnSpPr>
      <xdr:spPr>
        <a:xfrm flipV="1">
          <a:off x="8750300" y="11044943"/>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21537</xdr:rowOff>
    </xdr:from>
    <xdr:to>
      <xdr:col>41</xdr:col>
      <xdr:colOff>101600</xdr:colOff>
      <xdr:row>64</xdr:row>
      <xdr:rowOff>123137</xdr:rowOff>
    </xdr:to>
    <xdr:sp macro="" textlink="">
      <xdr:nvSpPr>
        <xdr:cNvPr id="241" name="楕円 240"/>
        <xdr:cNvSpPr/>
      </xdr:nvSpPr>
      <xdr:spPr>
        <a:xfrm>
          <a:off x="7810500" y="109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72224</xdr:rowOff>
    </xdr:from>
    <xdr:to>
      <xdr:col>45</xdr:col>
      <xdr:colOff>177800</xdr:colOff>
      <xdr:row>64</xdr:row>
      <xdr:rowOff>72337</xdr:rowOff>
    </xdr:to>
    <xdr:cxnSp macro="">
      <xdr:nvCxnSpPr>
        <xdr:cNvPr id="242" name="直線コネクタ 241"/>
        <xdr:cNvCxnSpPr/>
      </xdr:nvCxnSpPr>
      <xdr:spPr>
        <a:xfrm flipV="1">
          <a:off x="7861300" y="11045024"/>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21605</xdr:rowOff>
    </xdr:from>
    <xdr:to>
      <xdr:col>36</xdr:col>
      <xdr:colOff>165100</xdr:colOff>
      <xdr:row>64</xdr:row>
      <xdr:rowOff>123205</xdr:rowOff>
    </xdr:to>
    <xdr:sp macro="" textlink="">
      <xdr:nvSpPr>
        <xdr:cNvPr id="243" name="楕円 242"/>
        <xdr:cNvSpPr/>
      </xdr:nvSpPr>
      <xdr:spPr>
        <a:xfrm>
          <a:off x="6921500" y="109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72337</xdr:rowOff>
    </xdr:from>
    <xdr:to>
      <xdr:col>41</xdr:col>
      <xdr:colOff>50800</xdr:colOff>
      <xdr:row>64</xdr:row>
      <xdr:rowOff>72405</xdr:rowOff>
    </xdr:to>
    <xdr:cxnSp macro="">
      <xdr:nvCxnSpPr>
        <xdr:cNvPr id="244" name="直線コネクタ 243"/>
        <xdr:cNvCxnSpPr/>
      </xdr:nvCxnSpPr>
      <xdr:spPr>
        <a:xfrm flipV="1">
          <a:off x="6972300" y="11045137"/>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45" name="n_1aveValue【橋りょう・トンネル】&#10;一人当たり有形固定資産（償却資産）額"/>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46" name="n_2aveValue【橋りょう・トンネル】&#10;一人当たり有形固定資産（償却資産）額"/>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47" name="n_3aveValue【橋りょう・トンネル】&#10;一人当たり有形固定資産（償却資産）額"/>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8" name="n_4aveValue【橋りょう・トンネル】&#10;一人当たり有形固定資産（償却資産）額"/>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114070</xdr:rowOff>
    </xdr:from>
    <xdr:ext cx="534377" cy="259045"/>
    <xdr:sp macro="" textlink="">
      <xdr:nvSpPr>
        <xdr:cNvPr id="249" name="n_1mainValue【橋りょう・トンネル】&#10;一人当たり有形固定資産（償却資産）額"/>
        <xdr:cNvSpPr txBox="1"/>
      </xdr:nvSpPr>
      <xdr:spPr>
        <a:xfrm>
          <a:off x="9359411" y="1108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114151</xdr:rowOff>
    </xdr:from>
    <xdr:ext cx="534377" cy="259045"/>
    <xdr:sp macro="" textlink="">
      <xdr:nvSpPr>
        <xdr:cNvPr id="250" name="n_2mainValue【橋りょう・トンネル】&#10;一人当たり有形固定資産（償却資産）額"/>
        <xdr:cNvSpPr txBox="1"/>
      </xdr:nvSpPr>
      <xdr:spPr>
        <a:xfrm>
          <a:off x="8483111" y="1108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114264</xdr:rowOff>
    </xdr:from>
    <xdr:ext cx="534377" cy="259045"/>
    <xdr:sp macro="" textlink="">
      <xdr:nvSpPr>
        <xdr:cNvPr id="251" name="n_3mainValue【橋りょう・トンネル】&#10;一人当たり有形固定資産（償却資産）額"/>
        <xdr:cNvSpPr txBox="1"/>
      </xdr:nvSpPr>
      <xdr:spPr>
        <a:xfrm>
          <a:off x="7594111" y="1108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114332</xdr:rowOff>
    </xdr:from>
    <xdr:ext cx="534377" cy="259045"/>
    <xdr:sp macro="" textlink="">
      <xdr:nvSpPr>
        <xdr:cNvPr id="252" name="n_4mainValue【橋りょう・トンネル】&#10;一人当たり有形固定資産（償却資産）額"/>
        <xdr:cNvSpPr txBox="1"/>
      </xdr:nvSpPr>
      <xdr:spPr>
        <a:xfrm>
          <a:off x="6705111" y="110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82" name="【公営住宅】&#10;有形固定資産減価償却率平均値テキスト"/>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7" name="フローチャート: 判断 286"/>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293" name="楕円 292"/>
        <xdr:cNvSpPr/>
      </xdr:nvSpPr>
      <xdr:spPr>
        <a:xfrm>
          <a:off x="3746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17780</xdr:rowOff>
    </xdr:from>
    <xdr:to>
      <xdr:col>15</xdr:col>
      <xdr:colOff>101600</xdr:colOff>
      <xdr:row>82</xdr:row>
      <xdr:rowOff>119380</xdr:rowOff>
    </xdr:to>
    <xdr:sp macro="" textlink="">
      <xdr:nvSpPr>
        <xdr:cNvPr id="294" name="楕円 293"/>
        <xdr:cNvSpPr/>
      </xdr:nvSpPr>
      <xdr:spPr>
        <a:xfrm>
          <a:off x="2857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68580</xdr:rowOff>
    </xdr:from>
    <xdr:to>
      <xdr:col>19</xdr:col>
      <xdr:colOff>177800</xdr:colOff>
      <xdr:row>82</xdr:row>
      <xdr:rowOff>121920</xdr:rowOff>
    </xdr:to>
    <xdr:cxnSp macro="">
      <xdr:nvCxnSpPr>
        <xdr:cNvPr id="295" name="直線コネクタ 294"/>
        <xdr:cNvCxnSpPr/>
      </xdr:nvCxnSpPr>
      <xdr:spPr>
        <a:xfrm>
          <a:off x="2908300" y="14127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96" name="楕円 295"/>
        <xdr:cNvSpPr/>
      </xdr:nvSpPr>
      <xdr:spPr>
        <a:xfrm>
          <a:off x="1968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19050</xdr:rowOff>
    </xdr:from>
    <xdr:to>
      <xdr:col>15</xdr:col>
      <xdr:colOff>50800</xdr:colOff>
      <xdr:row>82</xdr:row>
      <xdr:rowOff>68580</xdr:rowOff>
    </xdr:to>
    <xdr:cxnSp macro="">
      <xdr:nvCxnSpPr>
        <xdr:cNvPr id="297" name="直線コネクタ 296"/>
        <xdr:cNvCxnSpPr/>
      </xdr:nvCxnSpPr>
      <xdr:spPr>
        <a:xfrm>
          <a:off x="2019300" y="140779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78739</xdr:rowOff>
    </xdr:from>
    <xdr:to>
      <xdr:col>6</xdr:col>
      <xdr:colOff>38100</xdr:colOff>
      <xdr:row>82</xdr:row>
      <xdr:rowOff>8889</xdr:rowOff>
    </xdr:to>
    <xdr:sp macro="" textlink="">
      <xdr:nvSpPr>
        <xdr:cNvPr id="298" name="楕円 297"/>
        <xdr:cNvSpPr/>
      </xdr:nvSpPr>
      <xdr:spPr>
        <a:xfrm>
          <a:off x="1079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129539</xdr:rowOff>
    </xdr:from>
    <xdr:to>
      <xdr:col>10</xdr:col>
      <xdr:colOff>114300</xdr:colOff>
      <xdr:row>82</xdr:row>
      <xdr:rowOff>19050</xdr:rowOff>
    </xdr:to>
    <xdr:cxnSp macro="">
      <xdr:nvCxnSpPr>
        <xdr:cNvPr id="299" name="直線コネクタ 298"/>
        <xdr:cNvCxnSpPr/>
      </xdr:nvCxnSpPr>
      <xdr:spPr>
        <a:xfrm>
          <a:off x="1130300" y="140169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0"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01"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02" name="n_3aveValue【公営住宅】&#10;有形固定資産減価償却率"/>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3" name="n_4ave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163847</xdr:rowOff>
    </xdr:from>
    <xdr:ext cx="405111" cy="259045"/>
    <xdr:sp macro="" textlink="">
      <xdr:nvSpPr>
        <xdr:cNvPr id="304" name="n_1mainValue【公営住宅】&#10;有形固定資産減価償却率"/>
        <xdr:cNvSpPr txBox="1"/>
      </xdr:nvSpPr>
      <xdr:spPr>
        <a:xfrm>
          <a:off x="35820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110507</xdr:rowOff>
    </xdr:from>
    <xdr:ext cx="405111" cy="259045"/>
    <xdr:sp macro="" textlink="">
      <xdr:nvSpPr>
        <xdr:cNvPr id="305" name="n_2mainValue【公営住宅】&#10;有形固定資産減価償却率"/>
        <xdr:cNvSpPr txBox="1"/>
      </xdr:nvSpPr>
      <xdr:spPr>
        <a:xfrm>
          <a:off x="2705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60977</xdr:rowOff>
    </xdr:from>
    <xdr:ext cx="405111" cy="259045"/>
    <xdr:sp macro="" textlink="">
      <xdr:nvSpPr>
        <xdr:cNvPr id="306" name="n_3mainValue【公営住宅】&#10;有形固定資産減価償却率"/>
        <xdr:cNvSpPr txBox="1"/>
      </xdr:nvSpPr>
      <xdr:spPr>
        <a:xfrm>
          <a:off x="1816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07" name="n_4mainValue【公営住宅】&#10;有形固定資産減価償却率"/>
        <xdr:cNvSpPr txBox="1"/>
      </xdr:nvSpPr>
      <xdr:spPr>
        <a:xfrm>
          <a:off x="927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36" name="【公営住宅】&#10;一人当たり面積平均値テキスト"/>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41" name="フローチャート: 判断 340"/>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126403</xdr:rowOff>
    </xdr:from>
    <xdr:to>
      <xdr:col>50</xdr:col>
      <xdr:colOff>165100</xdr:colOff>
      <xdr:row>86</xdr:row>
      <xdr:rowOff>56553</xdr:rowOff>
    </xdr:to>
    <xdr:sp macro="" textlink="">
      <xdr:nvSpPr>
        <xdr:cNvPr id="347" name="楕円 346"/>
        <xdr:cNvSpPr/>
      </xdr:nvSpPr>
      <xdr:spPr>
        <a:xfrm>
          <a:off x="9588500" y="1469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131547</xdr:rowOff>
    </xdr:from>
    <xdr:to>
      <xdr:col>46</xdr:col>
      <xdr:colOff>38100</xdr:colOff>
      <xdr:row>86</xdr:row>
      <xdr:rowOff>61697</xdr:rowOff>
    </xdr:to>
    <xdr:sp macro="" textlink="">
      <xdr:nvSpPr>
        <xdr:cNvPr id="348" name="楕円 347"/>
        <xdr:cNvSpPr/>
      </xdr:nvSpPr>
      <xdr:spPr>
        <a:xfrm>
          <a:off x="8699500" y="147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5753</xdr:rowOff>
    </xdr:from>
    <xdr:to>
      <xdr:col>50</xdr:col>
      <xdr:colOff>114300</xdr:colOff>
      <xdr:row>86</xdr:row>
      <xdr:rowOff>10897</xdr:rowOff>
    </xdr:to>
    <xdr:cxnSp macro="">
      <xdr:nvCxnSpPr>
        <xdr:cNvPr id="349" name="直線コネクタ 348"/>
        <xdr:cNvCxnSpPr/>
      </xdr:nvCxnSpPr>
      <xdr:spPr>
        <a:xfrm flipV="1">
          <a:off x="8750300" y="14750453"/>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136271</xdr:rowOff>
    </xdr:from>
    <xdr:to>
      <xdr:col>41</xdr:col>
      <xdr:colOff>101600</xdr:colOff>
      <xdr:row>86</xdr:row>
      <xdr:rowOff>66421</xdr:rowOff>
    </xdr:to>
    <xdr:sp macro="" textlink="">
      <xdr:nvSpPr>
        <xdr:cNvPr id="350" name="楕円 349"/>
        <xdr:cNvSpPr/>
      </xdr:nvSpPr>
      <xdr:spPr>
        <a:xfrm>
          <a:off x="7810500" y="1470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10897</xdr:rowOff>
    </xdr:from>
    <xdr:to>
      <xdr:col>45</xdr:col>
      <xdr:colOff>177800</xdr:colOff>
      <xdr:row>86</xdr:row>
      <xdr:rowOff>15621</xdr:rowOff>
    </xdr:to>
    <xdr:cxnSp macro="">
      <xdr:nvCxnSpPr>
        <xdr:cNvPr id="351" name="直線コネクタ 350"/>
        <xdr:cNvCxnSpPr/>
      </xdr:nvCxnSpPr>
      <xdr:spPr>
        <a:xfrm flipV="1">
          <a:off x="7861300" y="14755597"/>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140919</xdr:rowOff>
    </xdr:from>
    <xdr:to>
      <xdr:col>36</xdr:col>
      <xdr:colOff>165100</xdr:colOff>
      <xdr:row>86</xdr:row>
      <xdr:rowOff>71069</xdr:rowOff>
    </xdr:to>
    <xdr:sp macro="" textlink="">
      <xdr:nvSpPr>
        <xdr:cNvPr id="352" name="楕円 351"/>
        <xdr:cNvSpPr/>
      </xdr:nvSpPr>
      <xdr:spPr>
        <a:xfrm>
          <a:off x="6921500" y="14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15621</xdr:rowOff>
    </xdr:from>
    <xdr:to>
      <xdr:col>41</xdr:col>
      <xdr:colOff>50800</xdr:colOff>
      <xdr:row>86</xdr:row>
      <xdr:rowOff>20269</xdr:rowOff>
    </xdr:to>
    <xdr:cxnSp macro="">
      <xdr:nvCxnSpPr>
        <xdr:cNvPr id="353" name="直線コネクタ 352"/>
        <xdr:cNvCxnSpPr/>
      </xdr:nvCxnSpPr>
      <xdr:spPr>
        <a:xfrm flipV="1">
          <a:off x="6972300" y="14760321"/>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54" name="n_1aveValue【公営住宅】&#10;一人当たり面積"/>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55" name="n_2aveValue【公営住宅】&#10;一人当たり面積"/>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56" name="n_3aveValue【公営住宅】&#10;一人当たり面積"/>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57" name="n_4aveValue【公営住宅】&#10;一人当たり面積"/>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47680</xdr:rowOff>
    </xdr:from>
    <xdr:ext cx="469744" cy="259045"/>
    <xdr:sp macro="" textlink="">
      <xdr:nvSpPr>
        <xdr:cNvPr id="358" name="n_1mainValue【公営住宅】&#10;一人当たり面積"/>
        <xdr:cNvSpPr txBox="1"/>
      </xdr:nvSpPr>
      <xdr:spPr>
        <a:xfrm>
          <a:off x="9391727" y="1479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52824</xdr:rowOff>
    </xdr:from>
    <xdr:ext cx="469744" cy="259045"/>
    <xdr:sp macro="" textlink="">
      <xdr:nvSpPr>
        <xdr:cNvPr id="359" name="n_2mainValue【公営住宅】&#10;一人当たり面積"/>
        <xdr:cNvSpPr txBox="1"/>
      </xdr:nvSpPr>
      <xdr:spPr>
        <a:xfrm>
          <a:off x="8515427" y="147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57548</xdr:rowOff>
    </xdr:from>
    <xdr:ext cx="469744" cy="259045"/>
    <xdr:sp macro="" textlink="">
      <xdr:nvSpPr>
        <xdr:cNvPr id="360" name="n_3mainValue【公営住宅】&#10;一人当たり面積"/>
        <xdr:cNvSpPr txBox="1"/>
      </xdr:nvSpPr>
      <xdr:spPr>
        <a:xfrm>
          <a:off x="7626427" y="1480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62196</xdr:rowOff>
    </xdr:from>
    <xdr:ext cx="469744" cy="259045"/>
    <xdr:sp macro="" textlink="">
      <xdr:nvSpPr>
        <xdr:cNvPr id="361" name="n_4mainValue【公営住宅】&#10;一人当たり面積"/>
        <xdr:cNvSpPr txBox="1"/>
      </xdr:nvSpPr>
      <xdr:spPr>
        <a:xfrm>
          <a:off x="6737427" y="1480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143148</xdr:rowOff>
    </xdr:from>
    <xdr:to>
      <xdr:col>24</xdr:col>
      <xdr:colOff>62865</xdr:colOff>
      <xdr:row>108</xdr:row>
      <xdr:rowOff>120287</xdr:rowOff>
    </xdr:to>
    <xdr:cxnSp macro="">
      <xdr:nvCxnSpPr>
        <xdr:cNvPr id="387" name="直線コネクタ 386"/>
        <xdr:cNvCxnSpPr/>
      </xdr:nvCxnSpPr>
      <xdr:spPr>
        <a:xfrm flipV="1">
          <a:off x="4634865" y="17116698"/>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124114</xdr:rowOff>
    </xdr:from>
    <xdr:ext cx="405111" cy="259045"/>
    <xdr:sp macro="" textlink="">
      <xdr:nvSpPr>
        <xdr:cNvPr id="388" name="【港湾・漁港】&#10;有形固定資産減価償却率最小値テキスト"/>
        <xdr:cNvSpPr txBox="1"/>
      </xdr:nvSpPr>
      <xdr:spPr>
        <a:xfrm>
          <a:off x="4673600" y="1864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120287</xdr:rowOff>
    </xdr:from>
    <xdr:to>
      <xdr:col>24</xdr:col>
      <xdr:colOff>152400</xdr:colOff>
      <xdr:row>108</xdr:row>
      <xdr:rowOff>120287</xdr:rowOff>
    </xdr:to>
    <xdr:cxnSp macro="">
      <xdr:nvCxnSpPr>
        <xdr:cNvPr id="389" name="直線コネクタ 388"/>
        <xdr:cNvCxnSpPr/>
      </xdr:nvCxnSpPr>
      <xdr:spPr>
        <a:xfrm>
          <a:off x="4546600" y="1863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89825</xdr:rowOff>
    </xdr:from>
    <xdr:ext cx="340478" cy="259045"/>
    <xdr:sp macro="" textlink="">
      <xdr:nvSpPr>
        <xdr:cNvPr id="390" name="【港湾・漁港】&#10;有形固定資産減価償却率最大値テキスト"/>
        <xdr:cNvSpPr txBox="1"/>
      </xdr:nvSpPr>
      <xdr:spPr>
        <a:xfrm>
          <a:off x="4673600" y="168919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143148</xdr:rowOff>
    </xdr:from>
    <xdr:to>
      <xdr:col>24</xdr:col>
      <xdr:colOff>152400</xdr:colOff>
      <xdr:row>99</xdr:row>
      <xdr:rowOff>143148</xdr:rowOff>
    </xdr:to>
    <xdr:cxnSp macro="">
      <xdr:nvCxnSpPr>
        <xdr:cNvPr id="391" name="直線コネクタ 390"/>
        <xdr:cNvCxnSpPr/>
      </xdr:nvCxnSpPr>
      <xdr:spPr>
        <a:xfrm>
          <a:off x="4546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392" name="【港湾・漁港】&#10;有形固定資産減価償却率平均値テキスト"/>
        <xdr:cNvSpPr txBox="1"/>
      </xdr:nvSpPr>
      <xdr:spPr>
        <a:xfrm>
          <a:off x="4673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393" name="フローチャート: 判断 392"/>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394" name="フローチャート: 判断 393"/>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395" name="フローチャート: 判断 394"/>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96" name="フローチャート: 判断 395"/>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397" name="フローチャート: 判断 396"/>
        <xdr:cNvSpPr/>
      </xdr:nvSpPr>
      <xdr:spPr>
        <a:xfrm>
          <a:off x="1079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136434</xdr:rowOff>
    </xdr:from>
    <xdr:to>
      <xdr:col>20</xdr:col>
      <xdr:colOff>38100</xdr:colOff>
      <xdr:row>105</xdr:row>
      <xdr:rowOff>66584</xdr:rowOff>
    </xdr:to>
    <xdr:sp macro="" textlink="">
      <xdr:nvSpPr>
        <xdr:cNvPr id="403" name="楕円 402"/>
        <xdr:cNvSpPr/>
      </xdr:nvSpPr>
      <xdr:spPr>
        <a:xfrm>
          <a:off x="3746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404" name="楕円 403"/>
        <xdr:cNvSpPr/>
      </xdr:nvSpPr>
      <xdr:spPr>
        <a:xfrm>
          <a:off x="2857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156211</xdr:rowOff>
    </xdr:from>
    <xdr:to>
      <xdr:col>19</xdr:col>
      <xdr:colOff>177800</xdr:colOff>
      <xdr:row>105</xdr:row>
      <xdr:rowOff>15784</xdr:rowOff>
    </xdr:to>
    <xdr:cxnSp macro="">
      <xdr:nvCxnSpPr>
        <xdr:cNvPr id="405" name="直線コネクタ 404"/>
        <xdr:cNvCxnSpPr/>
      </xdr:nvCxnSpPr>
      <xdr:spPr>
        <a:xfrm>
          <a:off x="2908300" y="179870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06" name="楕円 405"/>
        <xdr:cNvSpPr/>
      </xdr:nvSpPr>
      <xdr:spPr>
        <a:xfrm>
          <a:off x="1968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128451</xdr:rowOff>
    </xdr:from>
    <xdr:to>
      <xdr:col>15</xdr:col>
      <xdr:colOff>50800</xdr:colOff>
      <xdr:row>104</xdr:row>
      <xdr:rowOff>156211</xdr:rowOff>
    </xdr:to>
    <xdr:cxnSp macro="">
      <xdr:nvCxnSpPr>
        <xdr:cNvPr id="407" name="直線コネクタ 406"/>
        <xdr:cNvCxnSpPr/>
      </xdr:nvCxnSpPr>
      <xdr:spPr>
        <a:xfrm>
          <a:off x="2019300" y="179592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48261</xdr:rowOff>
    </xdr:from>
    <xdr:to>
      <xdr:col>6</xdr:col>
      <xdr:colOff>38100</xdr:colOff>
      <xdr:row>104</xdr:row>
      <xdr:rowOff>149861</xdr:rowOff>
    </xdr:to>
    <xdr:sp macro="" textlink="">
      <xdr:nvSpPr>
        <xdr:cNvPr id="408" name="楕円 407"/>
        <xdr:cNvSpPr/>
      </xdr:nvSpPr>
      <xdr:spPr>
        <a:xfrm>
          <a:off x="1079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99061</xdr:rowOff>
    </xdr:from>
    <xdr:to>
      <xdr:col>10</xdr:col>
      <xdr:colOff>114300</xdr:colOff>
      <xdr:row>104</xdr:row>
      <xdr:rowOff>128451</xdr:rowOff>
    </xdr:to>
    <xdr:cxnSp macro="">
      <xdr:nvCxnSpPr>
        <xdr:cNvPr id="409" name="直線コネクタ 408"/>
        <xdr:cNvCxnSpPr/>
      </xdr:nvCxnSpPr>
      <xdr:spPr>
        <a:xfrm>
          <a:off x="1130300" y="179298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47189</xdr:rowOff>
    </xdr:from>
    <xdr:ext cx="405111" cy="259045"/>
    <xdr:sp macro="" textlink="">
      <xdr:nvSpPr>
        <xdr:cNvPr id="410" name="n_1aveValue【港湾・漁港】&#10;有形固定資産減価償却率"/>
        <xdr:cNvSpPr txBox="1"/>
      </xdr:nvSpPr>
      <xdr:spPr>
        <a:xfrm>
          <a:off x="3582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11" name="n_2aveValue【港湾・漁港】&#10;有形固定資産減価償却率"/>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12" name="n_3aveValue【港湾・漁港】&#10;有形固定資産減価償却率"/>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77306</xdr:rowOff>
    </xdr:from>
    <xdr:ext cx="405111" cy="259045"/>
    <xdr:sp macro="" textlink="">
      <xdr:nvSpPr>
        <xdr:cNvPr id="413" name="n_4aveValue【港湾・漁港】&#10;有形固定資産減価償却率"/>
        <xdr:cNvSpPr txBox="1"/>
      </xdr:nvSpPr>
      <xdr:spPr>
        <a:xfrm>
          <a:off x="927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57711</xdr:rowOff>
    </xdr:from>
    <xdr:ext cx="405111" cy="259045"/>
    <xdr:sp macro="" textlink="">
      <xdr:nvSpPr>
        <xdr:cNvPr id="414" name="n_1mainValue【港湾・漁港】&#10;有形固定資産減価償却率"/>
        <xdr:cNvSpPr txBox="1"/>
      </xdr:nvSpPr>
      <xdr:spPr>
        <a:xfrm>
          <a:off x="3582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415" name="n_2mainValue【港湾・漁港】&#10;有形固定資産減価償却率"/>
        <xdr:cNvSpPr txBox="1"/>
      </xdr:nvSpPr>
      <xdr:spPr>
        <a:xfrm>
          <a:off x="2705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24328</xdr:rowOff>
    </xdr:from>
    <xdr:ext cx="405111" cy="259045"/>
    <xdr:sp macro="" textlink="">
      <xdr:nvSpPr>
        <xdr:cNvPr id="416" name="n_3mainValue【港湾・漁港】&#10;有形固定資産減価償却率"/>
        <xdr:cNvSpPr txBox="1"/>
      </xdr:nvSpPr>
      <xdr:spPr>
        <a:xfrm>
          <a:off x="1816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166388</xdr:rowOff>
    </xdr:from>
    <xdr:ext cx="405111" cy="259045"/>
    <xdr:sp macro="" textlink="">
      <xdr:nvSpPr>
        <xdr:cNvPr id="417" name="n_4mainValue【港湾・漁港】&#10;有形固定資産減価償却率"/>
        <xdr:cNvSpPr txBox="1"/>
      </xdr:nvSpPr>
      <xdr:spPr>
        <a:xfrm>
          <a:off x="927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8" name="直線コネクタ 42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9" name="テキスト ボックス 42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0" name="直線コネクタ 42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31" name="テキスト ボックス 430"/>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2" name="直線コネクタ 4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33" name="テキスト ボックス 432"/>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4" name="直線コネクタ 43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35" name="テキスト ボックス 434"/>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6" name="直線コネクタ 43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37" name="テキスト ボックス 436"/>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39" name="テキスト ボックス 438"/>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79978</xdr:rowOff>
    </xdr:from>
    <xdr:to>
      <xdr:col>54</xdr:col>
      <xdr:colOff>189865</xdr:colOff>
      <xdr:row>108</xdr:row>
      <xdr:rowOff>152397</xdr:rowOff>
    </xdr:to>
    <xdr:cxnSp macro="">
      <xdr:nvCxnSpPr>
        <xdr:cNvPr id="441" name="直線コネクタ 440"/>
        <xdr:cNvCxnSpPr/>
      </xdr:nvCxnSpPr>
      <xdr:spPr>
        <a:xfrm flipV="1">
          <a:off x="10476865" y="17224978"/>
          <a:ext cx="0" cy="144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2814</xdr:rowOff>
    </xdr:from>
    <xdr:ext cx="378565" cy="259045"/>
    <xdr:sp macro="" textlink="">
      <xdr:nvSpPr>
        <xdr:cNvPr id="442" name="【港湾・漁港】&#10;一人当たり有形固定資産（償却資産）額最小値テキスト"/>
        <xdr:cNvSpPr txBox="1"/>
      </xdr:nvSpPr>
      <xdr:spPr>
        <a:xfrm>
          <a:off x="10515600" y="1869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43" name="直線コネクタ 442"/>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26655</xdr:rowOff>
    </xdr:from>
    <xdr:ext cx="819455" cy="259045"/>
    <xdr:sp macro="" textlink="">
      <xdr:nvSpPr>
        <xdr:cNvPr id="444" name="【港湾・漁港】&#10;一人当たり有形固定資産（償却資産）額最大値テキスト"/>
        <xdr:cNvSpPr txBox="1"/>
      </xdr:nvSpPr>
      <xdr:spPr>
        <a:xfrm>
          <a:off x="10515600" y="17000205"/>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113,702,532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79978</xdr:rowOff>
    </xdr:from>
    <xdr:to>
      <xdr:col>55</xdr:col>
      <xdr:colOff>88900</xdr:colOff>
      <xdr:row>100</xdr:row>
      <xdr:rowOff>79978</xdr:rowOff>
    </xdr:to>
    <xdr:cxnSp macro="">
      <xdr:nvCxnSpPr>
        <xdr:cNvPr id="445" name="直線コネクタ 444"/>
        <xdr:cNvCxnSpPr/>
      </xdr:nvCxnSpPr>
      <xdr:spPr>
        <a:xfrm>
          <a:off x="10388600" y="17224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47263</xdr:rowOff>
    </xdr:from>
    <xdr:ext cx="690189" cy="259045"/>
    <xdr:sp macro="" textlink="">
      <xdr:nvSpPr>
        <xdr:cNvPr id="446" name="【港湾・漁港】&#10;一人当たり有形固定資産（償却資産）額平均値テキスト"/>
        <xdr:cNvSpPr txBox="1"/>
      </xdr:nvSpPr>
      <xdr:spPr>
        <a:xfrm>
          <a:off x="10515600" y="1856386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68836</xdr:rowOff>
    </xdr:from>
    <xdr:to>
      <xdr:col>55</xdr:col>
      <xdr:colOff>50800</xdr:colOff>
      <xdr:row>108</xdr:row>
      <xdr:rowOff>170436</xdr:rowOff>
    </xdr:to>
    <xdr:sp macro="" textlink="">
      <xdr:nvSpPr>
        <xdr:cNvPr id="447" name="フローチャート: 判断 446"/>
        <xdr:cNvSpPr/>
      </xdr:nvSpPr>
      <xdr:spPr>
        <a:xfrm>
          <a:off x="10426700" y="1858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67565</xdr:rowOff>
    </xdr:from>
    <xdr:to>
      <xdr:col>50</xdr:col>
      <xdr:colOff>165100</xdr:colOff>
      <xdr:row>108</xdr:row>
      <xdr:rowOff>169165</xdr:rowOff>
    </xdr:to>
    <xdr:sp macro="" textlink="">
      <xdr:nvSpPr>
        <xdr:cNvPr id="448" name="フローチャート: 判断 447"/>
        <xdr:cNvSpPr/>
      </xdr:nvSpPr>
      <xdr:spPr>
        <a:xfrm>
          <a:off x="9588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69757</xdr:rowOff>
    </xdr:from>
    <xdr:to>
      <xdr:col>46</xdr:col>
      <xdr:colOff>38100</xdr:colOff>
      <xdr:row>108</xdr:row>
      <xdr:rowOff>171357</xdr:rowOff>
    </xdr:to>
    <xdr:sp macro="" textlink="">
      <xdr:nvSpPr>
        <xdr:cNvPr id="449" name="フローチャート: 判断 448"/>
        <xdr:cNvSpPr/>
      </xdr:nvSpPr>
      <xdr:spPr>
        <a:xfrm>
          <a:off x="8699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70915</xdr:rowOff>
    </xdr:from>
    <xdr:to>
      <xdr:col>41</xdr:col>
      <xdr:colOff>101600</xdr:colOff>
      <xdr:row>109</xdr:row>
      <xdr:rowOff>1065</xdr:rowOff>
    </xdr:to>
    <xdr:sp macro="" textlink="">
      <xdr:nvSpPr>
        <xdr:cNvPr id="450" name="フローチャート: 判断 449"/>
        <xdr:cNvSpPr/>
      </xdr:nvSpPr>
      <xdr:spPr>
        <a:xfrm>
          <a:off x="7810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86478</xdr:rowOff>
    </xdr:from>
    <xdr:to>
      <xdr:col>36</xdr:col>
      <xdr:colOff>165100</xdr:colOff>
      <xdr:row>109</xdr:row>
      <xdr:rowOff>16628</xdr:rowOff>
    </xdr:to>
    <xdr:sp macro="" textlink="">
      <xdr:nvSpPr>
        <xdr:cNvPr id="451" name="フローチャート: 判断 450"/>
        <xdr:cNvSpPr/>
      </xdr:nvSpPr>
      <xdr:spPr>
        <a:xfrm>
          <a:off x="6921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28501</xdr:rowOff>
    </xdr:from>
    <xdr:to>
      <xdr:col>50</xdr:col>
      <xdr:colOff>165100</xdr:colOff>
      <xdr:row>108</xdr:row>
      <xdr:rowOff>130101</xdr:rowOff>
    </xdr:to>
    <xdr:sp macro="" textlink="">
      <xdr:nvSpPr>
        <xdr:cNvPr id="457" name="楕円 456"/>
        <xdr:cNvSpPr/>
      </xdr:nvSpPr>
      <xdr:spPr>
        <a:xfrm>
          <a:off x="9588500" y="1854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29961</xdr:rowOff>
    </xdr:from>
    <xdr:to>
      <xdr:col>46</xdr:col>
      <xdr:colOff>38100</xdr:colOff>
      <xdr:row>108</xdr:row>
      <xdr:rowOff>131561</xdr:rowOff>
    </xdr:to>
    <xdr:sp macro="" textlink="">
      <xdr:nvSpPr>
        <xdr:cNvPr id="458" name="楕円 457"/>
        <xdr:cNvSpPr/>
      </xdr:nvSpPr>
      <xdr:spPr>
        <a:xfrm>
          <a:off x="8699500" y="1854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79301</xdr:rowOff>
    </xdr:from>
    <xdr:to>
      <xdr:col>50</xdr:col>
      <xdr:colOff>114300</xdr:colOff>
      <xdr:row>108</xdr:row>
      <xdr:rowOff>80761</xdr:rowOff>
    </xdr:to>
    <xdr:cxnSp macro="">
      <xdr:nvCxnSpPr>
        <xdr:cNvPr id="459" name="直線コネクタ 458"/>
        <xdr:cNvCxnSpPr/>
      </xdr:nvCxnSpPr>
      <xdr:spPr>
        <a:xfrm flipV="1">
          <a:off x="8750300" y="18595901"/>
          <a:ext cx="8890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33079</xdr:rowOff>
    </xdr:from>
    <xdr:to>
      <xdr:col>41</xdr:col>
      <xdr:colOff>101600</xdr:colOff>
      <xdr:row>108</xdr:row>
      <xdr:rowOff>134679</xdr:rowOff>
    </xdr:to>
    <xdr:sp macro="" textlink="">
      <xdr:nvSpPr>
        <xdr:cNvPr id="460" name="楕円 459"/>
        <xdr:cNvSpPr/>
      </xdr:nvSpPr>
      <xdr:spPr>
        <a:xfrm>
          <a:off x="7810500" y="1854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80761</xdr:rowOff>
    </xdr:from>
    <xdr:to>
      <xdr:col>45</xdr:col>
      <xdr:colOff>177800</xdr:colOff>
      <xdr:row>108</xdr:row>
      <xdr:rowOff>83879</xdr:rowOff>
    </xdr:to>
    <xdr:cxnSp macro="">
      <xdr:nvCxnSpPr>
        <xdr:cNvPr id="461" name="直線コネクタ 460"/>
        <xdr:cNvCxnSpPr/>
      </xdr:nvCxnSpPr>
      <xdr:spPr>
        <a:xfrm flipV="1">
          <a:off x="7861300" y="18597361"/>
          <a:ext cx="8890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34280</xdr:rowOff>
    </xdr:from>
    <xdr:to>
      <xdr:col>36</xdr:col>
      <xdr:colOff>165100</xdr:colOff>
      <xdr:row>108</xdr:row>
      <xdr:rowOff>135880</xdr:rowOff>
    </xdr:to>
    <xdr:sp macro="" textlink="">
      <xdr:nvSpPr>
        <xdr:cNvPr id="462" name="楕円 461"/>
        <xdr:cNvSpPr/>
      </xdr:nvSpPr>
      <xdr:spPr>
        <a:xfrm>
          <a:off x="6921500" y="185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83879</xdr:rowOff>
    </xdr:from>
    <xdr:to>
      <xdr:col>41</xdr:col>
      <xdr:colOff>50800</xdr:colOff>
      <xdr:row>108</xdr:row>
      <xdr:rowOff>85080</xdr:rowOff>
    </xdr:to>
    <xdr:cxnSp macro="">
      <xdr:nvCxnSpPr>
        <xdr:cNvPr id="463" name="直線コネクタ 462"/>
        <xdr:cNvCxnSpPr/>
      </xdr:nvCxnSpPr>
      <xdr:spPr>
        <a:xfrm flipV="1">
          <a:off x="6972300" y="18600479"/>
          <a:ext cx="8890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160292</xdr:rowOff>
    </xdr:from>
    <xdr:ext cx="690189" cy="259045"/>
    <xdr:sp macro="" textlink="">
      <xdr:nvSpPr>
        <xdr:cNvPr id="464" name="n_1aveValue【港湾・漁港】&#10;一人当たり有形固定資産（償却資産）額"/>
        <xdr:cNvSpPr txBox="1"/>
      </xdr:nvSpPr>
      <xdr:spPr>
        <a:xfrm>
          <a:off x="9281505" y="18676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162484</xdr:rowOff>
    </xdr:from>
    <xdr:ext cx="690189" cy="259045"/>
    <xdr:sp macro="" textlink="">
      <xdr:nvSpPr>
        <xdr:cNvPr id="465" name="n_2aveValue【港湾・漁港】&#10;一人当たり有形固定資産（償却資産）額"/>
        <xdr:cNvSpPr txBox="1"/>
      </xdr:nvSpPr>
      <xdr:spPr>
        <a:xfrm>
          <a:off x="8405205" y="18679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163642</xdr:rowOff>
    </xdr:from>
    <xdr:ext cx="690189" cy="259045"/>
    <xdr:sp macro="" textlink="">
      <xdr:nvSpPr>
        <xdr:cNvPr id="466" name="n_3aveValue【港湾・漁港】&#10;一人当たり有形固定資産（償却資産）額"/>
        <xdr:cNvSpPr txBox="1"/>
      </xdr:nvSpPr>
      <xdr:spPr>
        <a:xfrm>
          <a:off x="7516205" y="18680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109</xdr:row>
      <xdr:rowOff>7755</xdr:rowOff>
    </xdr:from>
    <xdr:ext cx="690189" cy="259045"/>
    <xdr:sp macro="" textlink="">
      <xdr:nvSpPr>
        <xdr:cNvPr id="467" name="n_4aveValue【港湾・漁港】&#10;一人当たり有形固定資産（償却資産）額"/>
        <xdr:cNvSpPr txBox="1"/>
      </xdr:nvSpPr>
      <xdr:spPr>
        <a:xfrm>
          <a:off x="6627205" y="186958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146628</xdr:rowOff>
    </xdr:from>
    <xdr:ext cx="690189" cy="259045"/>
    <xdr:sp macro="" textlink="">
      <xdr:nvSpPr>
        <xdr:cNvPr id="468" name="n_1mainValue【港湾・漁港】&#10;一人当たり有形固定資産（償却資産）額"/>
        <xdr:cNvSpPr txBox="1"/>
      </xdr:nvSpPr>
      <xdr:spPr>
        <a:xfrm>
          <a:off x="9281505" y="183203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148088</xdr:rowOff>
    </xdr:from>
    <xdr:ext cx="690189" cy="259045"/>
    <xdr:sp macro="" textlink="">
      <xdr:nvSpPr>
        <xdr:cNvPr id="469" name="n_2mainValue【港湾・漁港】&#10;一人当たり有形固定資産（償却資産）額"/>
        <xdr:cNvSpPr txBox="1"/>
      </xdr:nvSpPr>
      <xdr:spPr>
        <a:xfrm>
          <a:off x="8405205" y="183217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151206</xdr:rowOff>
    </xdr:from>
    <xdr:ext cx="690189" cy="259045"/>
    <xdr:sp macro="" textlink="">
      <xdr:nvSpPr>
        <xdr:cNvPr id="470" name="n_3mainValue【港湾・漁港】&#10;一人当たり有形固定資産（償却資産）額"/>
        <xdr:cNvSpPr txBox="1"/>
      </xdr:nvSpPr>
      <xdr:spPr>
        <a:xfrm>
          <a:off x="7516205" y="183249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152407</xdr:rowOff>
    </xdr:from>
    <xdr:ext cx="690189" cy="259045"/>
    <xdr:sp macro="" textlink="">
      <xdr:nvSpPr>
        <xdr:cNvPr id="471" name="n_4mainValue【港湾・漁港】&#10;一人当たり有形固定資産（償却資産）額"/>
        <xdr:cNvSpPr txBox="1"/>
      </xdr:nvSpPr>
      <xdr:spPr>
        <a:xfrm>
          <a:off x="6627205" y="18326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3" name="直線コネクタ 4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4" name="テキスト ボックス 48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5" name="直線コネクタ 4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6" name="テキスト ボックス 4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7" name="直線コネクタ 4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8" name="テキスト ボックス 4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9" name="直線コネクタ 4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0" name="テキスト ボックス 4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1" name="直線コネクタ 4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2" name="テキスト ボックス 4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3" name="直線コネクタ 4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4" name="テキスト ボックス 49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97" name="直線コネクタ 496"/>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9" name="直線コネクタ 49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500" name="【認定こども園・幼稚園・保育所】&#10;有形固定資産減価償却率最大値テキスト"/>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501" name="直線コネクタ 500"/>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502" name="【認定こども園・幼稚園・保育所】&#10;有形固定資産減価償却率平均値テキスト"/>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03" name="フローチャート: 判断 502"/>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504" name="フローチャート: 判断 503"/>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505" name="フローチャート: 判断 504"/>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506" name="フローチャート: 判断 505"/>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07" name="フローチャート: 判断 506"/>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89081</xdr:rowOff>
    </xdr:from>
    <xdr:to>
      <xdr:col>81</xdr:col>
      <xdr:colOff>101600</xdr:colOff>
      <xdr:row>39</xdr:row>
      <xdr:rowOff>19231</xdr:rowOff>
    </xdr:to>
    <xdr:sp macro="" textlink="">
      <xdr:nvSpPr>
        <xdr:cNvPr id="513" name="楕円 512"/>
        <xdr:cNvSpPr/>
      </xdr:nvSpPr>
      <xdr:spPr>
        <a:xfrm>
          <a:off x="15430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5806</xdr:rowOff>
    </xdr:from>
    <xdr:to>
      <xdr:col>76</xdr:col>
      <xdr:colOff>165100</xdr:colOff>
      <xdr:row>39</xdr:row>
      <xdr:rowOff>107406</xdr:rowOff>
    </xdr:to>
    <xdr:sp macro="" textlink="">
      <xdr:nvSpPr>
        <xdr:cNvPr id="514" name="楕円 513"/>
        <xdr:cNvSpPr/>
      </xdr:nvSpPr>
      <xdr:spPr>
        <a:xfrm>
          <a:off x="14541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139881</xdr:rowOff>
    </xdr:from>
    <xdr:to>
      <xdr:col>81</xdr:col>
      <xdr:colOff>50800</xdr:colOff>
      <xdr:row>39</xdr:row>
      <xdr:rowOff>56606</xdr:rowOff>
    </xdr:to>
    <xdr:cxnSp macro="">
      <xdr:nvCxnSpPr>
        <xdr:cNvPr id="515" name="直線コネクタ 514"/>
        <xdr:cNvCxnSpPr/>
      </xdr:nvCxnSpPr>
      <xdr:spPr>
        <a:xfrm flipV="1">
          <a:off x="14592300" y="665498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516" name="楕円 515"/>
        <xdr:cNvSpPr/>
      </xdr:nvSpPr>
      <xdr:spPr>
        <a:xfrm>
          <a:off x="1365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56606</xdr:rowOff>
    </xdr:to>
    <xdr:cxnSp macro="">
      <xdr:nvCxnSpPr>
        <xdr:cNvPr id="517" name="直線コネクタ 516"/>
        <xdr:cNvCxnSpPr/>
      </xdr:nvCxnSpPr>
      <xdr:spPr>
        <a:xfrm>
          <a:off x="13703300" y="67170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125004</xdr:rowOff>
    </xdr:from>
    <xdr:to>
      <xdr:col>67</xdr:col>
      <xdr:colOff>101600</xdr:colOff>
      <xdr:row>39</xdr:row>
      <xdr:rowOff>55154</xdr:rowOff>
    </xdr:to>
    <xdr:sp macro="" textlink="">
      <xdr:nvSpPr>
        <xdr:cNvPr id="518" name="楕円 517"/>
        <xdr:cNvSpPr/>
      </xdr:nvSpPr>
      <xdr:spPr>
        <a:xfrm>
          <a:off x="12763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4354</xdr:rowOff>
    </xdr:from>
    <xdr:to>
      <xdr:col>71</xdr:col>
      <xdr:colOff>177800</xdr:colOff>
      <xdr:row>39</xdr:row>
      <xdr:rowOff>30480</xdr:rowOff>
    </xdr:to>
    <xdr:cxnSp macro="">
      <xdr:nvCxnSpPr>
        <xdr:cNvPr id="519" name="直線コネクタ 518"/>
        <xdr:cNvCxnSpPr/>
      </xdr:nvCxnSpPr>
      <xdr:spPr>
        <a:xfrm>
          <a:off x="12814300" y="669090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520" name="n_1aveValue【認定こども園・幼稚園・保育所】&#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521" name="n_2aveValue【認定こども園・幼稚園・保育所】&#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522" name="n_3aveValue【認定こども園・幼稚園・保育所】&#10;有形固定資産減価償却率"/>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523"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10358</xdr:rowOff>
    </xdr:from>
    <xdr:ext cx="405111" cy="259045"/>
    <xdr:sp macro="" textlink="">
      <xdr:nvSpPr>
        <xdr:cNvPr id="524" name="n_1mainValue【認定こども園・幼稚園・保育所】&#10;有形固定資産減価償却率"/>
        <xdr:cNvSpPr txBox="1"/>
      </xdr:nvSpPr>
      <xdr:spPr>
        <a:xfrm>
          <a:off x="152660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98533</xdr:rowOff>
    </xdr:from>
    <xdr:ext cx="405111" cy="259045"/>
    <xdr:sp macro="" textlink="">
      <xdr:nvSpPr>
        <xdr:cNvPr id="525" name="n_2mainValue【認定こども園・幼稚園・保育所】&#10;有形固定資産減価償却率"/>
        <xdr:cNvSpPr txBox="1"/>
      </xdr:nvSpPr>
      <xdr:spPr>
        <a:xfrm>
          <a:off x="14389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72407</xdr:rowOff>
    </xdr:from>
    <xdr:ext cx="405111" cy="259045"/>
    <xdr:sp macro="" textlink="">
      <xdr:nvSpPr>
        <xdr:cNvPr id="526" name="n_3mainValue【認定こども園・幼稚園・保育所】&#10;有形固定資産減価償却率"/>
        <xdr:cNvSpPr txBox="1"/>
      </xdr:nvSpPr>
      <xdr:spPr>
        <a:xfrm>
          <a:off x="13500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46281</xdr:rowOff>
    </xdr:from>
    <xdr:ext cx="405111" cy="259045"/>
    <xdr:sp macro="" textlink="">
      <xdr:nvSpPr>
        <xdr:cNvPr id="527" name="n_4mainValue【認定こども園・幼稚園・保育所】&#10;有形固定資産減価償却率"/>
        <xdr:cNvSpPr txBox="1"/>
      </xdr:nvSpPr>
      <xdr:spPr>
        <a:xfrm>
          <a:off x="12611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8" name="正方形/長方形 5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9" name="正方形/長方形 5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0" name="正方形/長方形 5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1" name="正方形/長方形 5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2" name="正方形/長方形 5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3" name="正方形/長方形 5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4" name="正方形/長方形 5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8" name="直線コネクタ 5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9" name="テキスト ボックス 53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0" name="直線コネクタ 5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1" name="テキスト ボックス 54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2" name="直線コネクタ 5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3" name="テキスト ボックス 54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4" name="直線コネクタ 5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5" name="テキスト ボックス 54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7" name="テキスト ボックス 5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549" name="直線コネクタ 548"/>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550" name="【認定こども園・幼稚園・保育所】&#10;一人当たり面積最小値テキスト"/>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551" name="直線コネクタ 550"/>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552" name="【認定こども園・幼稚園・保育所】&#10;一人当たり面積最大値テキスト"/>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553" name="直線コネクタ 552"/>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554" name="【認定こども園・幼稚園・保育所】&#10;一人当たり面積平均値テキスト"/>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555" name="フローチャート: 判断 554"/>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556" name="フローチャート: 判断 555"/>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557" name="フローチャート: 判断 556"/>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558" name="フローチャート: 判断 557"/>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559" name="フローチャート: 判断 558"/>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154787</xdr:rowOff>
    </xdr:from>
    <xdr:to>
      <xdr:col>112</xdr:col>
      <xdr:colOff>38100</xdr:colOff>
      <xdr:row>40</xdr:row>
      <xdr:rowOff>84937</xdr:rowOff>
    </xdr:to>
    <xdr:sp macro="" textlink="">
      <xdr:nvSpPr>
        <xdr:cNvPr id="565" name="楕円 564"/>
        <xdr:cNvSpPr/>
      </xdr:nvSpPr>
      <xdr:spPr>
        <a:xfrm>
          <a:off x="21272500" y="68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160274</xdr:rowOff>
    </xdr:from>
    <xdr:to>
      <xdr:col>107</xdr:col>
      <xdr:colOff>101600</xdr:colOff>
      <xdr:row>40</xdr:row>
      <xdr:rowOff>90424</xdr:rowOff>
    </xdr:to>
    <xdr:sp macro="" textlink="">
      <xdr:nvSpPr>
        <xdr:cNvPr id="566" name="楕円 565"/>
        <xdr:cNvSpPr/>
      </xdr:nvSpPr>
      <xdr:spPr>
        <a:xfrm>
          <a:off x="20383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34137</xdr:rowOff>
    </xdr:from>
    <xdr:to>
      <xdr:col>111</xdr:col>
      <xdr:colOff>177800</xdr:colOff>
      <xdr:row>40</xdr:row>
      <xdr:rowOff>39624</xdr:rowOff>
    </xdr:to>
    <xdr:cxnSp macro="">
      <xdr:nvCxnSpPr>
        <xdr:cNvPr id="567" name="直線コネクタ 566"/>
        <xdr:cNvCxnSpPr/>
      </xdr:nvCxnSpPr>
      <xdr:spPr>
        <a:xfrm flipV="1">
          <a:off x="20434300" y="689213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167589</xdr:rowOff>
    </xdr:from>
    <xdr:to>
      <xdr:col>102</xdr:col>
      <xdr:colOff>165100</xdr:colOff>
      <xdr:row>40</xdr:row>
      <xdr:rowOff>97739</xdr:rowOff>
    </xdr:to>
    <xdr:sp macro="" textlink="">
      <xdr:nvSpPr>
        <xdr:cNvPr id="568" name="楕円 567"/>
        <xdr:cNvSpPr/>
      </xdr:nvSpPr>
      <xdr:spPr>
        <a:xfrm>
          <a:off x="19494500" y="685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39624</xdr:rowOff>
    </xdr:from>
    <xdr:to>
      <xdr:col>107</xdr:col>
      <xdr:colOff>50800</xdr:colOff>
      <xdr:row>40</xdr:row>
      <xdr:rowOff>46939</xdr:rowOff>
    </xdr:to>
    <xdr:cxnSp macro="">
      <xdr:nvCxnSpPr>
        <xdr:cNvPr id="569" name="直線コネクタ 568"/>
        <xdr:cNvCxnSpPr/>
      </xdr:nvCxnSpPr>
      <xdr:spPr>
        <a:xfrm flipV="1">
          <a:off x="19545300" y="689762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712</xdr:rowOff>
    </xdr:from>
    <xdr:to>
      <xdr:col>98</xdr:col>
      <xdr:colOff>38100</xdr:colOff>
      <xdr:row>40</xdr:row>
      <xdr:rowOff>102312</xdr:rowOff>
    </xdr:to>
    <xdr:sp macro="" textlink="">
      <xdr:nvSpPr>
        <xdr:cNvPr id="570" name="楕円 569"/>
        <xdr:cNvSpPr/>
      </xdr:nvSpPr>
      <xdr:spPr>
        <a:xfrm>
          <a:off x="18605500" y="68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46939</xdr:rowOff>
    </xdr:from>
    <xdr:to>
      <xdr:col>102</xdr:col>
      <xdr:colOff>114300</xdr:colOff>
      <xdr:row>40</xdr:row>
      <xdr:rowOff>51512</xdr:rowOff>
    </xdr:to>
    <xdr:cxnSp macro="">
      <xdr:nvCxnSpPr>
        <xdr:cNvPr id="571" name="直線コネクタ 570"/>
        <xdr:cNvCxnSpPr/>
      </xdr:nvCxnSpPr>
      <xdr:spPr>
        <a:xfrm flipV="1">
          <a:off x="18656300" y="6904939"/>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572" name="n_1aveValue【認定こども園・幼稚園・保育所】&#10;一人当たり面積"/>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573" name="n_2aveValue【認定こども園・幼稚園・保育所】&#10;一人当たり面積"/>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574" name="n_3aveValue【認定こども園・幼稚園・保育所】&#10;一人当たり面積"/>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575" name="n_4aveValue【認定こども園・幼稚園・保育所】&#10;一人当たり面積"/>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76064</xdr:rowOff>
    </xdr:from>
    <xdr:ext cx="469744" cy="259045"/>
    <xdr:sp macro="" textlink="">
      <xdr:nvSpPr>
        <xdr:cNvPr id="576" name="n_1mainValue【認定こども園・幼稚園・保育所】&#10;一人当たり面積"/>
        <xdr:cNvSpPr txBox="1"/>
      </xdr:nvSpPr>
      <xdr:spPr>
        <a:xfrm>
          <a:off x="21075727" y="693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81551</xdr:rowOff>
    </xdr:from>
    <xdr:ext cx="469744" cy="259045"/>
    <xdr:sp macro="" textlink="">
      <xdr:nvSpPr>
        <xdr:cNvPr id="577" name="n_2mainValue【認定こども園・幼稚園・保育所】&#10;一人当たり面積"/>
        <xdr:cNvSpPr txBox="1"/>
      </xdr:nvSpPr>
      <xdr:spPr>
        <a:xfrm>
          <a:off x="20199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88866</xdr:rowOff>
    </xdr:from>
    <xdr:ext cx="469744" cy="259045"/>
    <xdr:sp macro="" textlink="">
      <xdr:nvSpPr>
        <xdr:cNvPr id="578" name="n_3mainValue【認定こども園・幼稚園・保育所】&#10;一人当たり面積"/>
        <xdr:cNvSpPr txBox="1"/>
      </xdr:nvSpPr>
      <xdr:spPr>
        <a:xfrm>
          <a:off x="19310427" y="694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93439</xdr:rowOff>
    </xdr:from>
    <xdr:ext cx="469744" cy="259045"/>
    <xdr:sp macro="" textlink="">
      <xdr:nvSpPr>
        <xdr:cNvPr id="579" name="n_4mainValue【認定こども園・幼稚園・保育所】&#10;一人当たり面積"/>
        <xdr:cNvSpPr txBox="1"/>
      </xdr:nvSpPr>
      <xdr:spPr>
        <a:xfrm>
          <a:off x="18421427" y="69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0" name="テキスト ボックス 58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1" name="直線コネクタ 5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2" name="テキスト ボックス 59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3" name="直線コネクタ 5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4" name="テキスト ボックス 5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5" name="直線コネクタ 5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6" name="テキスト ボックス 5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7" name="直線コネクタ 5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8" name="テキスト ボックス 5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9" name="直線コネクタ 5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0" name="テキスト ボックス 5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1" name="直線コネクタ 6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2" name="テキスト ボックス 60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605" name="直線コネクタ 604"/>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7" name="直線コネクタ 60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08"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09" name="直線コネクタ 608"/>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610" name="【学校施設】&#10;有形固定資産減価償却率平均値テキスト"/>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611" name="フローチャート: 判断 610"/>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12" name="フローチャート: 判断 611"/>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613" name="フローチャート: 判断 612"/>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614" name="フローチャート: 判断 613"/>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615" name="フローチャート: 判断 61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6" name="テキスト ボックス 6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7" name="テキスト ボックス 6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8" name="テキスト ボックス 6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9" name="テキスト ボックス 6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0" name="テキスト ボックス 6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140244</xdr:rowOff>
    </xdr:from>
    <xdr:to>
      <xdr:col>81</xdr:col>
      <xdr:colOff>101600</xdr:colOff>
      <xdr:row>59</xdr:row>
      <xdr:rowOff>70394</xdr:rowOff>
    </xdr:to>
    <xdr:sp macro="" textlink="">
      <xdr:nvSpPr>
        <xdr:cNvPr id="621" name="楕円 620"/>
        <xdr:cNvSpPr/>
      </xdr:nvSpPr>
      <xdr:spPr>
        <a:xfrm>
          <a:off x="15430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94524</xdr:rowOff>
    </xdr:from>
    <xdr:to>
      <xdr:col>76</xdr:col>
      <xdr:colOff>165100</xdr:colOff>
      <xdr:row>59</xdr:row>
      <xdr:rowOff>24674</xdr:rowOff>
    </xdr:to>
    <xdr:sp macro="" textlink="">
      <xdr:nvSpPr>
        <xdr:cNvPr id="622" name="楕円 621"/>
        <xdr:cNvSpPr/>
      </xdr:nvSpPr>
      <xdr:spPr>
        <a:xfrm>
          <a:off x="14541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145324</xdr:rowOff>
    </xdr:from>
    <xdr:to>
      <xdr:col>81</xdr:col>
      <xdr:colOff>50800</xdr:colOff>
      <xdr:row>59</xdr:row>
      <xdr:rowOff>19594</xdr:rowOff>
    </xdr:to>
    <xdr:cxnSp macro="">
      <xdr:nvCxnSpPr>
        <xdr:cNvPr id="623" name="直線コネクタ 622"/>
        <xdr:cNvCxnSpPr/>
      </xdr:nvCxnSpPr>
      <xdr:spPr>
        <a:xfrm>
          <a:off x="14592300" y="100894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48804</xdr:rowOff>
    </xdr:from>
    <xdr:to>
      <xdr:col>72</xdr:col>
      <xdr:colOff>38100</xdr:colOff>
      <xdr:row>58</xdr:row>
      <xdr:rowOff>150404</xdr:rowOff>
    </xdr:to>
    <xdr:sp macro="" textlink="">
      <xdr:nvSpPr>
        <xdr:cNvPr id="624" name="楕円 623"/>
        <xdr:cNvSpPr/>
      </xdr:nvSpPr>
      <xdr:spPr>
        <a:xfrm>
          <a:off x="13652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99604</xdr:rowOff>
    </xdr:from>
    <xdr:to>
      <xdr:col>76</xdr:col>
      <xdr:colOff>114300</xdr:colOff>
      <xdr:row>58</xdr:row>
      <xdr:rowOff>145324</xdr:rowOff>
    </xdr:to>
    <xdr:cxnSp macro="">
      <xdr:nvCxnSpPr>
        <xdr:cNvPr id="625" name="直線コネクタ 624"/>
        <xdr:cNvCxnSpPr/>
      </xdr:nvCxnSpPr>
      <xdr:spPr>
        <a:xfrm>
          <a:off x="13703300" y="100437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3084</xdr:rowOff>
    </xdr:from>
    <xdr:to>
      <xdr:col>67</xdr:col>
      <xdr:colOff>101600</xdr:colOff>
      <xdr:row>58</xdr:row>
      <xdr:rowOff>104684</xdr:rowOff>
    </xdr:to>
    <xdr:sp macro="" textlink="">
      <xdr:nvSpPr>
        <xdr:cNvPr id="626" name="楕円 625"/>
        <xdr:cNvSpPr/>
      </xdr:nvSpPr>
      <xdr:spPr>
        <a:xfrm>
          <a:off x="12763500" y="99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53884</xdr:rowOff>
    </xdr:from>
    <xdr:to>
      <xdr:col>71</xdr:col>
      <xdr:colOff>177800</xdr:colOff>
      <xdr:row>58</xdr:row>
      <xdr:rowOff>99604</xdr:rowOff>
    </xdr:to>
    <xdr:cxnSp macro="">
      <xdr:nvCxnSpPr>
        <xdr:cNvPr id="627" name="直線コネクタ 626"/>
        <xdr:cNvCxnSpPr/>
      </xdr:nvCxnSpPr>
      <xdr:spPr>
        <a:xfrm>
          <a:off x="12814300" y="99979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28" name="n_1aveValue【学校施設】&#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629" name="n_2aveValue【学校施設】&#10;有形固定資産減価償却率"/>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630" name="n_3aveValue【学校施設】&#10;有形固定資産減価償却率"/>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631" name="n_4aveValue【学校施設】&#10;有形固定資産減価償却率"/>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86921</xdr:rowOff>
    </xdr:from>
    <xdr:ext cx="405111" cy="259045"/>
    <xdr:sp macro="" textlink="">
      <xdr:nvSpPr>
        <xdr:cNvPr id="632" name="n_1mainValue【学校施設】&#10;有形固定資産減価償却率"/>
        <xdr:cNvSpPr txBox="1"/>
      </xdr:nvSpPr>
      <xdr:spPr>
        <a:xfrm>
          <a:off x="15266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41201</xdr:rowOff>
    </xdr:from>
    <xdr:ext cx="405111" cy="259045"/>
    <xdr:sp macro="" textlink="">
      <xdr:nvSpPr>
        <xdr:cNvPr id="633" name="n_2mainValue【学校施設】&#10;有形固定資産減価償却率"/>
        <xdr:cNvSpPr txBox="1"/>
      </xdr:nvSpPr>
      <xdr:spPr>
        <a:xfrm>
          <a:off x="143897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166931</xdr:rowOff>
    </xdr:from>
    <xdr:ext cx="405111" cy="259045"/>
    <xdr:sp macro="" textlink="">
      <xdr:nvSpPr>
        <xdr:cNvPr id="634" name="n_3mainValue【学校施設】&#10;有形固定資産減価償却率"/>
        <xdr:cNvSpPr txBox="1"/>
      </xdr:nvSpPr>
      <xdr:spPr>
        <a:xfrm>
          <a:off x="13500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121211</xdr:rowOff>
    </xdr:from>
    <xdr:ext cx="405111" cy="259045"/>
    <xdr:sp macro="" textlink="">
      <xdr:nvSpPr>
        <xdr:cNvPr id="635" name="n_4mainValue【学校施設】&#10;有形固定資産減価償却率"/>
        <xdr:cNvSpPr txBox="1"/>
      </xdr:nvSpPr>
      <xdr:spPr>
        <a:xfrm>
          <a:off x="12611744" y="972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6" name="正方形/長方形 6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7" name="正方形/長方形 6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8" name="正方形/長方形 6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9" name="正方形/長方形 6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0" name="正方形/長方形 6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1" name="正方形/長方形 6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2" name="正方形/長方形 6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3" name="正方形/長方形 6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4" name="テキスト ボックス 6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5" name="直線コネクタ 6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6" name="直線コネクタ 64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7" name="テキスト ボックス 64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8" name="直線コネクタ 64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49" name="テキスト ボックス 648"/>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0" name="直線コネクタ 64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51" name="テキスト ボックス 650"/>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2" name="直線コネクタ 65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53" name="テキスト ボックス 652"/>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4" name="直線コネクタ 65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55" name="テキスト ボックス 65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6" name="直線コネクタ 65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57" name="テキスト ボックス 65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9" name="テキスト ボックス 65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661" name="直線コネクタ 660"/>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662"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663" name="直線コネクタ 662"/>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664"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665" name="直線コネクタ 664"/>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666" name="【学校施設】&#10;一人当たり面積平均値テキスト"/>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67" name="フローチャート: 判断 666"/>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68" name="フローチャート: 判断 667"/>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69" name="フローチャート: 判断 668"/>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70" name="フローチャート: 判断 669"/>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71" name="フローチャート: 判断 670"/>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130611</xdr:rowOff>
    </xdr:from>
    <xdr:to>
      <xdr:col>112</xdr:col>
      <xdr:colOff>38100</xdr:colOff>
      <xdr:row>64</xdr:row>
      <xdr:rowOff>60761</xdr:rowOff>
    </xdr:to>
    <xdr:sp macro="" textlink="">
      <xdr:nvSpPr>
        <xdr:cNvPr id="677" name="楕円 676"/>
        <xdr:cNvSpPr/>
      </xdr:nvSpPr>
      <xdr:spPr>
        <a:xfrm>
          <a:off x="21272500" y="1093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132994</xdr:rowOff>
    </xdr:from>
    <xdr:to>
      <xdr:col>107</xdr:col>
      <xdr:colOff>101600</xdr:colOff>
      <xdr:row>64</xdr:row>
      <xdr:rowOff>63144</xdr:rowOff>
    </xdr:to>
    <xdr:sp macro="" textlink="">
      <xdr:nvSpPr>
        <xdr:cNvPr id="678" name="楕円 677"/>
        <xdr:cNvSpPr/>
      </xdr:nvSpPr>
      <xdr:spPr>
        <a:xfrm>
          <a:off x="20383500" y="109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9961</xdr:rowOff>
    </xdr:from>
    <xdr:to>
      <xdr:col>111</xdr:col>
      <xdr:colOff>177800</xdr:colOff>
      <xdr:row>64</xdr:row>
      <xdr:rowOff>12344</xdr:rowOff>
    </xdr:to>
    <xdr:cxnSp macro="">
      <xdr:nvCxnSpPr>
        <xdr:cNvPr id="679" name="直線コネクタ 678"/>
        <xdr:cNvCxnSpPr/>
      </xdr:nvCxnSpPr>
      <xdr:spPr>
        <a:xfrm flipV="1">
          <a:off x="20434300" y="10982761"/>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136358</xdr:rowOff>
    </xdr:from>
    <xdr:to>
      <xdr:col>102</xdr:col>
      <xdr:colOff>165100</xdr:colOff>
      <xdr:row>64</xdr:row>
      <xdr:rowOff>66508</xdr:rowOff>
    </xdr:to>
    <xdr:sp macro="" textlink="">
      <xdr:nvSpPr>
        <xdr:cNvPr id="680" name="楕円 679"/>
        <xdr:cNvSpPr/>
      </xdr:nvSpPr>
      <xdr:spPr>
        <a:xfrm>
          <a:off x="19494500" y="1093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12344</xdr:rowOff>
    </xdr:from>
    <xdr:to>
      <xdr:col>107</xdr:col>
      <xdr:colOff>50800</xdr:colOff>
      <xdr:row>64</xdr:row>
      <xdr:rowOff>15708</xdr:rowOff>
    </xdr:to>
    <xdr:cxnSp macro="">
      <xdr:nvCxnSpPr>
        <xdr:cNvPr id="681" name="直線コネクタ 680"/>
        <xdr:cNvCxnSpPr/>
      </xdr:nvCxnSpPr>
      <xdr:spPr>
        <a:xfrm flipV="1">
          <a:off x="19545300" y="10985144"/>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138383</xdr:rowOff>
    </xdr:from>
    <xdr:to>
      <xdr:col>98</xdr:col>
      <xdr:colOff>38100</xdr:colOff>
      <xdr:row>64</xdr:row>
      <xdr:rowOff>68533</xdr:rowOff>
    </xdr:to>
    <xdr:sp macro="" textlink="">
      <xdr:nvSpPr>
        <xdr:cNvPr id="682" name="楕円 681"/>
        <xdr:cNvSpPr/>
      </xdr:nvSpPr>
      <xdr:spPr>
        <a:xfrm>
          <a:off x="18605500" y="1093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15708</xdr:rowOff>
    </xdr:from>
    <xdr:to>
      <xdr:col>102</xdr:col>
      <xdr:colOff>114300</xdr:colOff>
      <xdr:row>64</xdr:row>
      <xdr:rowOff>17733</xdr:rowOff>
    </xdr:to>
    <xdr:cxnSp macro="">
      <xdr:nvCxnSpPr>
        <xdr:cNvPr id="683" name="直線コネクタ 682"/>
        <xdr:cNvCxnSpPr/>
      </xdr:nvCxnSpPr>
      <xdr:spPr>
        <a:xfrm flipV="1">
          <a:off x="18656300" y="10988508"/>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684" name="n_1aveValue【学校施設】&#10;一人当たり面積"/>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685" name="n_2aveValue【学校施設】&#10;一人当たり面積"/>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686" name="n_3aveValue【学校施設】&#10;一人当たり面積"/>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687" name="n_4aveValue【学校施設】&#10;一人当たり面積"/>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51888</xdr:rowOff>
    </xdr:from>
    <xdr:ext cx="469744" cy="259045"/>
    <xdr:sp macro="" textlink="">
      <xdr:nvSpPr>
        <xdr:cNvPr id="688" name="n_1mainValue【学校施設】&#10;一人当たり面積"/>
        <xdr:cNvSpPr txBox="1"/>
      </xdr:nvSpPr>
      <xdr:spPr>
        <a:xfrm>
          <a:off x="21075727" y="1102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54271</xdr:rowOff>
    </xdr:from>
    <xdr:ext cx="469744" cy="259045"/>
    <xdr:sp macro="" textlink="">
      <xdr:nvSpPr>
        <xdr:cNvPr id="689" name="n_2mainValue【学校施設】&#10;一人当たり面積"/>
        <xdr:cNvSpPr txBox="1"/>
      </xdr:nvSpPr>
      <xdr:spPr>
        <a:xfrm>
          <a:off x="20199427" y="1102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57635</xdr:rowOff>
    </xdr:from>
    <xdr:ext cx="469744" cy="259045"/>
    <xdr:sp macro="" textlink="">
      <xdr:nvSpPr>
        <xdr:cNvPr id="690" name="n_3mainValue【学校施設】&#10;一人当たり面積"/>
        <xdr:cNvSpPr txBox="1"/>
      </xdr:nvSpPr>
      <xdr:spPr>
        <a:xfrm>
          <a:off x="19310427" y="1103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59660</xdr:rowOff>
    </xdr:from>
    <xdr:ext cx="469744" cy="259045"/>
    <xdr:sp macro="" textlink="">
      <xdr:nvSpPr>
        <xdr:cNvPr id="691" name="n_4mainValue【学校施設】&#10;一人当たり面積"/>
        <xdr:cNvSpPr txBox="1"/>
      </xdr:nvSpPr>
      <xdr:spPr>
        <a:xfrm>
          <a:off x="18421427" y="110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00" name="正方形/長方形 6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1" name="正方形/長方形 7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2" name="正方形/長方形 7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3" name="正方形/長方形 7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4" name="正方形/長方形 7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5" name="正方形/長方形 7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6" name="正方形/長方形 7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7" name="正方形/長方形 7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9" name="直線コネクタ 7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0" name="テキスト ボックス 71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1" name="直線コネクタ 7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2" name="テキスト ボックス 7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3" name="直線コネクタ 7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4" name="テキスト ボックス 7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5" name="直線コネクタ 7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6" name="テキスト ボックス 7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7" name="直線コネクタ 7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8" name="テキスト ボックス 7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9" name="直線コネクタ 7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0" name="テキスト ボックス 72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733" name="直線コネクタ 732"/>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5" name="直線コネクタ 73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736" name="【公民館】&#10;有形固定資産減価償却率最大値テキスト"/>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737" name="直線コネクタ 736"/>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738" name="【公民館】&#10;有形固定資産減価償却率平均値テキスト"/>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39" name="フローチャート: 判断 738"/>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740" name="フローチャート: 判断 739"/>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741" name="フローチャート: 判断 740"/>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42" name="フローチャート: 判断 741"/>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743" name="フローチャート: 判断 742"/>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749" name="楕円 748"/>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58057</xdr:rowOff>
    </xdr:from>
    <xdr:to>
      <xdr:col>76</xdr:col>
      <xdr:colOff>165100</xdr:colOff>
      <xdr:row>106</xdr:row>
      <xdr:rowOff>159657</xdr:rowOff>
    </xdr:to>
    <xdr:sp macro="" textlink="">
      <xdr:nvSpPr>
        <xdr:cNvPr id="750" name="楕円 749"/>
        <xdr:cNvSpPr/>
      </xdr:nvSpPr>
      <xdr:spPr>
        <a:xfrm>
          <a:off x="14541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108857</xdr:rowOff>
    </xdr:from>
    <xdr:to>
      <xdr:col>81</xdr:col>
      <xdr:colOff>50800</xdr:colOff>
      <xdr:row>106</xdr:row>
      <xdr:rowOff>144780</xdr:rowOff>
    </xdr:to>
    <xdr:cxnSp macro="">
      <xdr:nvCxnSpPr>
        <xdr:cNvPr id="751" name="直線コネクタ 750"/>
        <xdr:cNvCxnSpPr/>
      </xdr:nvCxnSpPr>
      <xdr:spPr>
        <a:xfrm>
          <a:off x="14592300" y="182825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28666</xdr:rowOff>
    </xdr:from>
    <xdr:to>
      <xdr:col>72</xdr:col>
      <xdr:colOff>38100</xdr:colOff>
      <xdr:row>106</xdr:row>
      <xdr:rowOff>130266</xdr:rowOff>
    </xdr:to>
    <xdr:sp macro="" textlink="">
      <xdr:nvSpPr>
        <xdr:cNvPr id="752" name="楕円 751"/>
        <xdr:cNvSpPr/>
      </xdr:nvSpPr>
      <xdr:spPr>
        <a:xfrm>
          <a:off x="13652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79466</xdr:rowOff>
    </xdr:from>
    <xdr:to>
      <xdr:col>76</xdr:col>
      <xdr:colOff>114300</xdr:colOff>
      <xdr:row>106</xdr:row>
      <xdr:rowOff>108857</xdr:rowOff>
    </xdr:to>
    <xdr:cxnSp macro="">
      <xdr:nvCxnSpPr>
        <xdr:cNvPr id="753" name="直線コネクタ 752"/>
        <xdr:cNvCxnSpPr/>
      </xdr:nvCxnSpPr>
      <xdr:spPr>
        <a:xfrm>
          <a:off x="13703300" y="182531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170724</xdr:rowOff>
    </xdr:from>
    <xdr:to>
      <xdr:col>67</xdr:col>
      <xdr:colOff>101600</xdr:colOff>
      <xdr:row>106</xdr:row>
      <xdr:rowOff>100874</xdr:rowOff>
    </xdr:to>
    <xdr:sp macro="" textlink="">
      <xdr:nvSpPr>
        <xdr:cNvPr id="754" name="楕円 753"/>
        <xdr:cNvSpPr/>
      </xdr:nvSpPr>
      <xdr:spPr>
        <a:xfrm>
          <a:off x="12763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50074</xdr:rowOff>
    </xdr:from>
    <xdr:to>
      <xdr:col>71</xdr:col>
      <xdr:colOff>177800</xdr:colOff>
      <xdr:row>106</xdr:row>
      <xdr:rowOff>79466</xdr:rowOff>
    </xdr:to>
    <xdr:cxnSp macro="">
      <xdr:nvCxnSpPr>
        <xdr:cNvPr id="755" name="直線コネクタ 754"/>
        <xdr:cNvCxnSpPr/>
      </xdr:nvCxnSpPr>
      <xdr:spPr>
        <a:xfrm>
          <a:off x="12814300" y="182237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756" name="n_1aveValue【公民館】&#10;有形固定資産減価償却率"/>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757" name="n_2aveValue【公民館】&#10;有形固定資産減価償却率"/>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58" name="n_3aveValue【公民館】&#10;有形固定資産減価償却率"/>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759" name="n_4aveValue【公民館】&#10;有形固定資産減価償却率"/>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15257</xdr:rowOff>
    </xdr:from>
    <xdr:ext cx="405111" cy="259045"/>
    <xdr:sp macro="" textlink="">
      <xdr:nvSpPr>
        <xdr:cNvPr id="760" name="n_1mainValue【公民館】&#10;有形固定資産減価償却率"/>
        <xdr:cNvSpPr txBox="1"/>
      </xdr:nvSpPr>
      <xdr:spPr>
        <a:xfrm>
          <a:off x="15266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150784</xdr:rowOff>
    </xdr:from>
    <xdr:ext cx="405111" cy="259045"/>
    <xdr:sp macro="" textlink="">
      <xdr:nvSpPr>
        <xdr:cNvPr id="761" name="n_2mainValue【公民館】&#10;有形固定資産減価償却率"/>
        <xdr:cNvSpPr txBox="1"/>
      </xdr:nvSpPr>
      <xdr:spPr>
        <a:xfrm>
          <a:off x="14389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121393</xdr:rowOff>
    </xdr:from>
    <xdr:ext cx="405111" cy="259045"/>
    <xdr:sp macro="" textlink="">
      <xdr:nvSpPr>
        <xdr:cNvPr id="762" name="n_3mainValue【公民館】&#10;有形固定資産減価償却率"/>
        <xdr:cNvSpPr txBox="1"/>
      </xdr:nvSpPr>
      <xdr:spPr>
        <a:xfrm>
          <a:off x="135007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92001</xdr:rowOff>
    </xdr:from>
    <xdr:ext cx="405111" cy="259045"/>
    <xdr:sp macro="" textlink="">
      <xdr:nvSpPr>
        <xdr:cNvPr id="763" name="n_4mainValue【公民館】&#10;有形固定資産減価償却率"/>
        <xdr:cNvSpPr txBox="1"/>
      </xdr:nvSpPr>
      <xdr:spPr>
        <a:xfrm>
          <a:off x="12611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4" name="直線コネクタ 7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5" name="テキスト ボックス 7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6" name="直線コネクタ 7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7" name="テキスト ボックス 7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8" name="直線コネクタ 7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79" name="テキスト ボックス 778"/>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0" name="直線コネクタ 7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81" name="テキスト ボックス 780"/>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2" name="直線コネクタ 7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83" name="テキスト ボックス 782"/>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85" name="テキスト ボックス 78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87" name="直線コネクタ 786"/>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88" name="【公民館】&#10;一人当たり面積最小値テキスト"/>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89" name="直線コネクタ 788"/>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90" name="【公民館】&#10;一人当たり面積最大値テキスト"/>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91" name="直線コネクタ 790"/>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792" name="【公民館】&#10;一人当たり面積平均値テキスト"/>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93" name="フローチャート: 判断 792"/>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94" name="フローチャート: 判断 793"/>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95" name="フローチャート: 判断 794"/>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96" name="フローチャート: 判断 795"/>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97" name="フローチャート: 判断 796"/>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8" name="テキスト ボックス 7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9" name="テキスト ボックス 7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0" name="テキスト ボックス 7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1" name="テキスト ボックス 8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2" name="テキスト ボックス 8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53366</xdr:rowOff>
    </xdr:from>
    <xdr:to>
      <xdr:col>112</xdr:col>
      <xdr:colOff>38100</xdr:colOff>
      <xdr:row>108</xdr:row>
      <xdr:rowOff>154966</xdr:rowOff>
    </xdr:to>
    <xdr:sp macro="" textlink="">
      <xdr:nvSpPr>
        <xdr:cNvPr id="803" name="楕円 802"/>
        <xdr:cNvSpPr/>
      </xdr:nvSpPr>
      <xdr:spPr>
        <a:xfrm>
          <a:off x="21272500" y="1856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55804</xdr:rowOff>
    </xdr:from>
    <xdr:to>
      <xdr:col>107</xdr:col>
      <xdr:colOff>101600</xdr:colOff>
      <xdr:row>108</xdr:row>
      <xdr:rowOff>157404</xdr:rowOff>
    </xdr:to>
    <xdr:sp macro="" textlink="">
      <xdr:nvSpPr>
        <xdr:cNvPr id="804" name="楕円 803"/>
        <xdr:cNvSpPr/>
      </xdr:nvSpPr>
      <xdr:spPr>
        <a:xfrm>
          <a:off x="20383500" y="185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104166</xdr:rowOff>
    </xdr:from>
    <xdr:to>
      <xdr:col>111</xdr:col>
      <xdr:colOff>177800</xdr:colOff>
      <xdr:row>108</xdr:row>
      <xdr:rowOff>106604</xdr:rowOff>
    </xdr:to>
    <xdr:cxnSp macro="">
      <xdr:nvCxnSpPr>
        <xdr:cNvPr id="805" name="直線コネクタ 804"/>
        <xdr:cNvCxnSpPr/>
      </xdr:nvCxnSpPr>
      <xdr:spPr>
        <a:xfrm flipV="1">
          <a:off x="20434300" y="18620766"/>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57099</xdr:rowOff>
    </xdr:from>
    <xdr:to>
      <xdr:col>102</xdr:col>
      <xdr:colOff>165100</xdr:colOff>
      <xdr:row>108</xdr:row>
      <xdr:rowOff>158699</xdr:rowOff>
    </xdr:to>
    <xdr:sp macro="" textlink="">
      <xdr:nvSpPr>
        <xdr:cNvPr id="806" name="楕円 805"/>
        <xdr:cNvSpPr/>
      </xdr:nvSpPr>
      <xdr:spPr>
        <a:xfrm>
          <a:off x="19494500" y="185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106604</xdr:rowOff>
    </xdr:from>
    <xdr:to>
      <xdr:col>107</xdr:col>
      <xdr:colOff>50800</xdr:colOff>
      <xdr:row>108</xdr:row>
      <xdr:rowOff>107899</xdr:rowOff>
    </xdr:to>
    <xdr:cxnSp macro="">
      <xdr:nvCxnSpPr>
        <xdr:cNvPr id="807" name="直線コネクタ 806"/>
        <xdr:cNvCxnSpPr/>
      </xdr:nvCxnSpPr>
      <xdr:spPr>
        <a:xfrm flipV="1">
          <a:off x="19545300" y="18623204"/>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57862</xdr:rowOff>
    </xdr:from>
    <xdr:to>
      <xdr:col>98</xdr:col>
      <xdr:colOff>38100</xdr:colOff>
      <xdr:row>108</xdr:row>
      <xdr:rowOff>159462</xdr:rowOff>
    </xdr:to>
    <xdr:sp macro="" textlink="">
      <xdr:nvSpPr>
        <xdr:cNvPr id="808" name="楕円 807"/>
        <xdr:cNvSpPr/>
      </xdr:nvSpPr>
      <xdr:spPr>
        <a:xfrm>
          <a:off x="18605500" y="1857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107899</xdr:rowOff>
    </xdr:from>
    <xdr:to>
      <xdr:col>102</xdr:col>
      <xdr:colOff>114300</xdr:colOff>
      <xdr:row>108</xdr:row>
      <xdr:rowOff>108662</xdr:rowOff>
    </xdr:to>
    <xdr:cxnSp macro="">
      <xdr:nvCxnSpPr>
        <xdr:cNvPr id="809" name="直線コネクタ 808"/>
        <xdr:cNvCxnSpPr/>
      </xdr:nvCxnSpPr>
      <xdr:spPr>
        <a:xfrm flipV="1">
          <a:off x="18656300" y="1862449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810" name="n_1aveValue【公民館】&#10;一人当たり面積"/>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811" name="n_2aveValue【公民館】&#10;一人当たり面積"/>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812" name="n_3aveValue【公民館】&#10;一人当たり面積"/>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813" name="n_4aveValue【公民館】&#10;一人当たり面積"/>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146093</xdr:rowOff>
    </xdr:from>
    <xdr:ext cx="469744" cy="259045"/>
    <xdr:sp macro="" textlink="">
      <xdr:nvSpPr>
        <xdr:cNvPr id="814" name="n_1mainValue【公民館】&#10;一人当たり面積"/>
        <xdr:cNvSpPr txBox="1"/>
      </xdr:nvSpPr>
      <xdr:spPr>
        <a:xfrm>
          <a:off x="21075727" y="1866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148531</xdr:rowOff>
    </xdr:from>
    <xdr:ext cx="469744" cy="259045"/>
    <xdr:sp macro="" textlink="">
      <xdr:nvSpPr>
        <xdr:cNvPr id="815" name="n_2mainValue【公民館】&#10;一人当たり面積"/>
        <xdr:cNvSpPr txBox="1"/>
      </xdr:nvSpPr>
      <xdr:spPr>
        <a:xfrm>
          <a:off x="20199427" y="1866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149826</xdr:rowOff>
    </xdr:from>
    <xdr:ext cx="469744" cy="259045"/>
    <xdr:sp macro="" textlink="">
      <xdr:nvSpPr>
        <xdr:cNvPr id="816" name="n_3mainValue【公民館】&#10;一人当たり面積"/>
        <xdr:cNvSpPr txBox="1"/>
      </xdr:nvSpPr>
      <xdr:spPr>
        <a:xfrm>
          <a:off x="19310427" y="1866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150589</xdr:rowOff>
    </xdr:from>
    <xdr:ext cx="469744" cy="259045"/>
    <xdr:sp macro="" textlink="">
      <xdr:nvSpPr>
        <xdr:cNvPr id="817" name="n_4mainValue【公民館】&#10;一人当たり面積"/>
        <xdr:cNvSpPr txBox="1"/>
      </xdr:nvSpPr>
      <xdr:spPr>
        <a:xfrm>
          <a:off x="18421427" y="1866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類似団体と比較して、道路の有形固定資産減価償却率が特に高くなっている。令和２年度に策定した個別施設計画に基づいて、公共施設等の整備を進めていく。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小学校・中学校が老朽化していたため、平成２３年度から２４年度にかけて小学校・中学校合同校舎を新しく建設したことにより、類似団体と比較して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令和元年度については、提出時点において固定資産台帳未整備であったため数値が入っていない。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
2,365
25.50
3,890,112
3,679,443
84,891
1,939,266
3,593,518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1" name="【図書館】&#10;有形固定資産減価償却率平均値テキスト"/>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2" name="フローチャート: 判断 61"/>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3" name="フローチャート: 判断 62"/>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4" name="フローチャート: 判断 63"/>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3810</xdr:rowOff>
    </xdr:from>
    <xdr:to>
      <xdr:col>20</xdr:col>
      <xdr:colOff>38100</xdr:colOff>
      <xdr:row>38</xdr:row>
      <xdr:rowOff>105410</xdr:rowOff>
    </xdr:to>
    <xdr:sp macro="" textlink="">
      <xdr:nvSpPr>
        <xdr:cNvPr id="72" name="楕円 71"/>
        <xdr:cNvSpPr/>
      </xdr:nvSpPr>
      <xdr:spPr>
        <a:xfrm>
          <a:off x="3746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73" name="楕円 72"/>
        <xdr:cNvSpPr/>
      </xdr:nvSpPr>
      <xdr:spPr>
        <a:xfrm>
          <a:off x="2857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34290</xdr:rowOff>
    </xdr:from>
    <xdr:to>
      <xdr:col>19</xdr:col>
      <xdr:colOff>177800</xdr:colOff>
      <xdr:row>38</xdr:row>
      <xdr:rowOff>54610</xdr:rowOff>
    </xdr:to>
    <xdr:cxnSp macro="">
      <xdr:nvCxnSpPr>
        <xdr:cNvPr id="74" name="直線コネクタ 73"/>
        <xdr:cNvCxnSpPr/>
      </xdr:nvCxnSpPr>
      <xdr:spPr>
        <a:xfrm>
          <a:off x="2908300" y="654939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139700</xdr:rowOff>
    </xdr:from>
    <xdr:to>
      <xdr:col>10</xdr:col>
      <xdr:colOff>165100</xdr:colOff>
      <xdr:row>38</xdr:row>
      <xdr:rowOff>69850</xdr:rowOff>
    </xdr:to>
    <xdr:sp macro="" textlink="">
      <xdr:nvSpPr>
        <xdr:cNvPr id="75" name="楕円 74"/>
        <xdr:cNvSpPr/>
      </xdr:nvSpPr>
      <xdr:spPr>
        <a:xfrm>
          <a:off x="196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19050</xdr:rowOff>
    </xdr:from>
    <xdr:to>
      <xdr:col>15</xdr:col>
      <xdr:colOff>50800</xdr:colOff>
      <xdr:row>38</xdr:row>
      <xdr:rowOff>34290</xdr:rowOff>
    </xdr:to>
    <xdr:cxnSp macro="">
      <xdr:nvCxnSpPr>
        <xdr:cNvPr id="76" name="直線コネクタ 75"/>
        <xdr:cNvCxnSpPr/>
      </xdr:nvCxnSpPr>
      <xdr:spPr>
        <a:xfrm>
          <a:off x="2019300" y="65341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119380</xdr:rowOff>
    </xdr:from>
    <xdr:to>
      <xdr:col>6</xdr:col>
      <xdr:colOff>38100</xdr:colOff>
      <xdr:row>38</xdr:row>
      <xdr:rowOff>49530</xdr:rowOff>
    </xdr:to>
    <xdr:sp macro="" textlink="">
      <xdr:nvSpPr>
        <xdr:cNvPr id="77" name="楕円 76"/>
        <xdr:cNvSpPr/>
      </xdr:nvSpPr>
      <xdr:spPr>
        <a:xfrm>
          <a:off x="1079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170180</xdr:rowOff>
    </xdr:from>
    <xdr:to>
      <xdr:col>10</xdr:col>
      <xdr:colOff>114300</xdr:colOff>
      <xdr:row>38</xdr:row>
      <xdr:rowOff>19050</xdr:rowOff>
    </xdr:to>
    <xdr:cxnSp macro="">
      <xdr:nvCxnSpPr>
        <xdr:cNvPr id="78" name="直線コネクタ 77"/>
        <xdr:cNvCxnSpPr/>
      </xdr:nvCxnSpPr>
      <xdr:spPr>
        <a:xfrm>
          <a:off x="1130300" y="651383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144797</xdr:rowOff>
    </xdr:from>
    <xdr:ext cx="405111" cy="259045"/>
    <xdr:sp macro="" textlink="">
      <xdr:nvSpPr>
        <xdr:cNvPr id="79" name="n_1aveValue【図書館】&#10;有形固定資産減価償却率"/>
        <xdr:cNvSpPr txBox="1"/>
      </xdr:nvSpPr>
      <xdr:spPr>
        <a:xfrm>
          <a:off x="35820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0" name="n_2aveValue【図書館】&#10;有形固定資産減価償却率"/>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81" name="n_3aveValue【図書館】&#10;有形固定資産減価償却率"/>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3827</xdr:rowOff>
    </xdr:from>
    <xdr:ext cx="405111" cy="259045"/>
    <xdr:sp macro="" textlink="">
      <xdr:nvSpPr>
        <xdr:cNvPr id="82" name="n_4aveValue【図書館】&#10;有形固定資産減価償却率"/>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96537</xdr:rowOff>
    </xdr:from>
    <xdr:ext cx="405111" cy="259045"/>
    <xdr:sp macro="" textlink="">
      <xdr:nvSpPr>
        <xdr:cNvPr id="83" name="n_1mainValue【図書館】&#10;有形固定資産減価償却率"/>
        <xdr:cNvSpPr txBox="1"/>
      </xdr:nvSpPr>
      <xdr:spPr>
        <a:xfrm>
          <a:off x="3582044" y="661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84" name="n_2mainValue【図書館】&#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60977</xdr:rowOff>
    </xdr:from>
    <xdr:ext cx="405111" cy="259045"/>
    <xdr:sp macro="" textlink="">
      <xdr:nvSpPr>
        <xdr:cNvPr id="85" name="n_3mainValue【図書館】&#10;有形固定資産減価償却率"/>
        <xdr:cNvSpPr txBox="1"/>
      </xdr:nvSpPr>
      <xdr:spPr>
        <a:xfrm>
          <a:off x="1816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40657</xdr:rowOff>
    </xdr:from>
    <xdr:ext cx="405111" cy="259045"/>
    <xdr:sp macro="" textlink="">
      <xdr:nvSpPr>
        <xdr:cNvPr id="86" name="n_4mainValue【図書館】&#10;有形固定資産減価償却率"/>
        <xdr:cNvSpPr txBox="1"/>
      </xdr:nvSpPr>
      <xdr:spPr>
        <a:xfrm>
          <a:off x="927744" y="655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41</xdr:row>
      <xdr:rowOff>169545</xdr:rowOff>
    </xdr:to>
    <xdr:cxnSp macro="">
      <xdr:nvCxnSpPr>
        <xdr:cNvPr id="110" name="直線コネクタ 109"/>
        <xdr:cNvCxnSpPr/>
      </xdr:nvCxnSpPr>
      <xdr:spPr>
        <a:xfrm flipV="1">
          <a:off x="10476865" y="59055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11" name="【図書館】&#10;一人当たり面積最小値テキスト"/>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12" name="直線コネクタ 111"/>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28592</xdr:rowOff>
    </xdr:from>
    <xdr:ext cx="469744" cy="259045"/>
    <xdr:sp macro="" textlink="">
      <xdr:nvSpPr>
        <xdr:cNvPr id="115" name="【図書館】&#10;一人当たり面積平均値テキスト"/>
        <xdr:cNvSpPr txBox="1"/>
      </xdr:nvSpPr>
      <xdr:spPr>
        <a:xfrm>
          <a:off x="10515600" y="6715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50165</xdr:rowOff>
    </xdr:from>
    <xdr:to>
      <xdr:col>55</xdr:col>
      <xdr:colOff>50800</xdr:colOff>
      <xdr:row>39</xdr:row>
      <xdr:rowOff>151765</xdr:rowOff>
    </xdr:to>
    <xdr:sp macro="" textlink="">
      <xdr:nvSpPr>
        <xdr:cNvPr id="116" name="フローチャート: 判断 115"/>
        <xdr:cNvSpPr/>
      </xdr:nvSpPr>
      <xdr:spPr>
        <a:xfrm>
          <a:off x="10426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17" name="フローチャート: 判断 116"/>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80645</xdr:rowOff>
    </xdr:from>
    <xdr:to>
      <xdr:col>46</xdr:col>
      <xdr:colOff>38100</xdr:colOff>
      <xdr:row>40</xdr:row>
      <xdr:rowOff>10795</xdr:rowOff>
    </xdr:to>
    <xdr:sp macro="" textlink="">
      <xdr:nvSpPr>
        <xdr:cNvPr id="118" name="フローチャート: 判断 117"/>
        <xdr:cNvSpPr/>
      </xdr:nvSpPr>
      <xdr:spPr>
        <a:xfrm>
          <a:off x="8699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113030</xdr:rowOff>
    </xdr:from>
    <xdr:to>
      <xdr:col>41</xdr:col>
      <xdr:colOff>101600</xdr:colOff>
      <xdr:row>40</xdr:row>
      <xdr:rowOff>43180</xdr:rowOff>
    </xdr:to>
    <xdr:sp macro="" textlink="">
      <xdr:nvSpPr>
        <xdr:cNvPr id="119" name="フローチャート: 判断 118"/>
        <xdr:cNvSpPr/>
      </xdr:nvSpPr>
      <xdr:spPr>
        <a:xfrm>
          <a:off x="7810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0" name="フローチャート: 判断 119"/>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40640</xdr:rowOff>
    </xdr:from>
    <xdr:to>
      <xdr:col>50</xdr:col>
      <xdr:colOff>165100</xdr:colOff>
      <xdr:row>38</xdr:row>
      <xdr:rowOff>142240</xdr:rowOff>
    </xdr:to>
    <xdr:sp macro="" textlink="">
      <xdr:nvSpPr>
        <xdr:cNvPr id="126" name="楕円 125"/>
        <xdr:cNvSpPr/>
      </xdr:nvSpPr>
      <xdr:spPr>
        <a:xfrm>
          <a:off x="9588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52070</xdr:rowOff>
    </xdr:from>
    <xdr:to>
      <xdr:col>46</xdr:col>
      <xdr:colOff>38100</xdr:colOff>
      <xdr:row>38</xdr:row>
      <xdr:rowOff>153670</xdr:rowOff>
    </xdr:to>
    <xdr:sp macro="" textlink="">
      <xdr:nvSpPr>
        <xdr:cNvPr id="127" name="楕円 126"/>
        <xdr:cNvSpPr/>
      </xdr:nvSpPr>
      <xdr:spPr>
        <a:xfrm>
          <a:off x="8699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91440</xdr:rowOff>
    </xdr:from>
    <xdr:to>
      <xdr:col>50</xdr:col>
      <xdr:colOff>114300</xdr:colOff>
      <xdr:row>38</xdr:row>
      <xdr:rowOff>102870</xdr:rowOff>
    </xdr:to>
    <xdr:cxnSp macro="">
      <xdr:nvCxnSpPr>
        <xdr:cNvPr id="128" name="直線コネクタ 127"/>
        <xdr:cNvCxnSpPr/>
      </xdr:nvCxnSpPr>
      <xdr:spPr>
        <a:xfrm flipV="1">
          <a:off x="8750300" y="66065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71120</xdr:rowOff>
    </xdr:from>
    <xdr:to>
      <xdr:col>41</xdr:col>
      <xdr:colOff>101600</xdr:colOff>
      <xdr:row>39</xdr:row>
      <xdr:rowOff>1270</xdr:rowOff>
    </xdr:to>
    <xdr:sp macro="" textlink="">
      <xdr:nvSpPr>
        <xdr:cNvPr id="129" name="楕円 128"/>
        <xdr:cNvSpPr/>
      </xdr:nvSpPr>
      <xdr:spPr>
        <a:xfrm>
          <a:off x="781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102870</xdr:rowOff>
    </xdr:from>
    <xdr:to>
      <xdr:col>45</xdr:col>
      <xdr:colOff>177800</xdr:colOff>
      <xdr:row>38</xdr:row>
      <xdr:rowOff>121920</xdr:rowOff>
    </xdr:to>
    <xdr:cxnSp macro="">
      <xdr:nvCxnSpPr>
        <xdr:cNvPr id="130" name="直線コネクタ 129"/>
        <xdr:cNvCxnSpPr/>
      </xdr:nvCxnSpPr>
      <xdr:spPr>
        <a:xfrm flipV="1">
          <a:off x="7861300" y="6617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80645</xdr:rowOff>
    </xdr:from>
    <xdr:to>
      <xdr:col>36</xdr:col>
      <xdr:colOff>165100</xdr:colOff>
      <xdr:row>39</xdr:row>
      <xdr:rowOff>10795</xdr:rowOff>
    </xdr:to>
    <xdr:sp macro="" textlink="">
      <xdr:nvSpPr>
        <xdr:cNvPr id="131" name="楕円 130"/>
        <xdr:cNvSpPr/>
      </xdr:nvSpPr>
      <xdr:spPr>
        <a:xfrm>
          <a:off x="6921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121920</xdr:rowOff>
    </xdr:from>
    <xdr:to>
      <xdr:col>41</xdr:col>
      <xdr:colOff>50800</xdr:colOff>
      <xdr:row>38</xdr:row>
      <xdr:rowOff>131445</xdr:rowOff>
    </xdr:to>
    <xdr:cxnSp macro="">
      <xdr:nvCxnSpPr>
        <xdr:cNvPr id="132" name="直線コネクタ 131"/>
        <xdr:cNvCxnSpPr/>
      </xdr:nvCxnSpPr>
      <xdr:spPr>
        <a:xfrm flipV="1">
          <a:off x="6972300" y="66370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152417</xdr:rowOff>
    </xdr:from>
    <xdr:ext cx="469744" cy="259045"/>
    <xdr:sp macro="" textlink="">
      <xdr:nvSpPr>
        <xdr:cNvPr id="133" name="n_1aveValue【図書館】&#10;一人当たり面積"/>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1922</xdr:rowOff>
    </xdr:from>
    <xdr:ext cx="469744" cy="259045"/>
    <xdr:sp macro="" textlink="">
      <xdr:nvSpPr>
        <xdr:cNvPr id="134" name="n_2aveValue【図書館】&#10;一人当たり面積"/>
        <xdr:cNvSpPr txBox="1"/>
      </xdr:nvSpPr>
      <xdr:spPr>
        <a:xfrm>
          <a:off x="85154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34307</xdr:rowOff>
    </xdr:from>
    <xdr:ext cx="469744" cy="259045"/>
    <xdr:sp macro="" textlink="">
      <xdr:nvSpPr>
        <xdr:cNvPr id="135" name="n_3aveValue【図書館】&#10;一人当たり面積"/>
        <xdr:cNvSpPr txBox="1"/>
      </xdr:nvSpPr>
      <xdr:spPr>
        <a:xfrm>
          <a:off x="7626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36" name="n_4aveValue【図書館】&#10;一人当たり面積"/>
        <xdr:cNvSpPr txBox="1"/>
      </xdr:nvSpPr>
      <xdr:spPr>
        <a:xfrm>
          <a:off x="6737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158767</xdr:rowOff>
    </xdr:from>
    <xdr:ext cx="469744" cy="259045"/>
    <xdr:sp macro="" textlink="">
      <xdr:nvSpPr>
        <xdr:cNvPr id="137" name="n_1mainValue【図書館】&#10;一人当たり面積"/>
        <xdr:cNvSpPr txBox="1"/>
      </xdr:nvSpPr>
      <xdr:spPr>
        <a:xfrm>
          <a:off x="93917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170197</xdr:rowOff>
    </xdr:from>
    <xdr:ext cx="469744" cy="259045"/>
    <xdr:sp macro="" textlink="">
      <xdr:nvSpPr>
        <xdr:cNvPr id="138" name="n_2mainValue【図書館】&#10;一人当たり面積"/>
        <xdr:cNvSpPr txBox="1"/>
      </xdr:nvSpPr>
      <xdr:spPr>
        <a:xfrm>
          <a:off x="85154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39" name="n_3mainValue【図書館】&#10;一人当たり面積"/>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27322</xdr:rowOff>
    </xdr:from>
    <xdr:ext cx="469744" cy="259045"/>
    <xdr:sp macro="" textlink="">
      <xdr:nvSpPr>
        <xdr:cNvPr id="140" name="n_4mainValue【図書館】&#10;一人当たり面積"/>
        <xdr:cNvSpPr txBox="1"/>
      </xdr:nvSpPr>
      <xdr:spPr>
        <a:xfrm>
          <a:off x="6737427"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166" name="直線コネクタ 165"/>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169"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170" name="直線コネクタ 169"/>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171" name="【体育館・プール】&#10;有形固定資産減価償却率平均値テキスト"/>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172" name="フローチャート: 判断 171"/>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173" name="フローチャート: 判断 172"/>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174" name="フローチャート: 判断 173"/>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75" name="フローチャート: 判断 174"/>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176" name="フローチャート: 判断 175"/>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128815</xdr:rowOff>
    </xdr:from>
    <xdr:to>
      <xdr:col>20</xdr:col>
      <xdr:colOff>38100</xdr:colOff>
      <xdr:row>61</xdr:row>
      <xdr:rowOff>58965</xdr:rowOff>
    </xdr:to>
    <xdr:sp macro="" textlink="">
      <xdr:nvSpPr>
        <xdr:cNvPr id="182" name="楕円 181"/>
        <xdr:cNvSpPr/>
      </xdr:nvSpPr>
      <xdr:spPr>
        <a:xfrm>
          <a:off x="3746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101056</xdr:rowOff>
    </xdr:from>
    <xdr:to>
      <xdr:col>15</xdr:col>
      <xdr:colOff>101600</xdr:colOff>
      <xdr:row>61</xdr:row>
      <xdr:rowOff>31206</xdr:rowOff>
    </xdr:to>
    <xdr:sp macro="" textlink="">
      <xdr:nvSpPr>
        <xdr:cNvPr id="183" name="楕円 182"/>
        <xdr:cNvSpPr/>
      </xdr:nvSpPr>
      <xdr:spPr>
        <a:xfrm>
          <a:off x="2857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151856</xdr:rowOff>
    </xdr:from>
    <xdr:to>
      <xdr:col>19</xdr:col>
      <xdr:colOff>177800</xdr:colOff>
      <xdr:row>61</xdr:row>
      <xdr:rowOff>8165</xdr:rowOff>
    </xdr:to>
    <xdr:cxnSp macro="">
      <xdr:nvCxnSpPr>
        <xdr:cNvPr id="184" name="直線コネクタ 183"/>
        <xdr:cNvCxnSpPr/>
      </xdr:nvCxnSpPr>
      <xdr:spPr>
        <a:xfrm>
          <a:off x="2908300" y="104388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185" name="楕円 184"/>
        <xdr:cNvSpPr/>
      </xdr:nvSpPr>
      <xdr:spPr>
        <a:xfrm>
          <a:off x="1968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60</xdr:row>
      <xdr:rowOff>151856</xdr:rowOff>
    </xdr:to>
    <xdr:cxnSp macro="">
      <xdr:nvCxnSpPr>
        <xdr:cNvPr id="186" name="直線コネクタ 185"/>
        <xdr:cNvCxnSpPr/>
      </xdr:nvCxnSpPr>
      <xdr:spPr>
        <a:xfrm>
          <a:off x="2019300" y="104110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43906</xdr:rowOff>
    </xdr:from>
    <xdr:to>
      <xdr:col>6</xdr:col>
      <xdr:colOff>38100</xdr:colOff>
      <xdr:row>60</xdr:row>
      <xdr:rowOff>145506</xdr:rowOff>
    </xdr:to>
    <xdr:sp macro="" textlink="">
      <xdr:nvSpPr>
        <xdr:cNvPr id="187" name="楕円 186"/>
        <xdr:cNvSpPr/>
      </xdr:nvSpPr>
      <xdr:spPr>
        <a:xfrm>
          <a:off x="1079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94706</xdr:rowOff>
    </xdr:from>
    <xdr:to>
      <xdr:col>10</xdr:col>
      <xdr:colOff>114300</xdr:colOff>
      <xdr:row>60</xdr:row>
      <xdr:rowOff>124097</xdr:rowOff>
    </xdr:to>
    <xdr:cxnSp macro="">
      <xdr:nvCxnSpPr>
        <xdr:cNvPr id="188" name="直線コネクタ 187"/>
        <xdr:cNvCxnSpPr/>
      </xdr:nvCxnSpPr>
      <xdr:spPr>
        <a:xfrm>
          <a:off x="1130300" y="103817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189" name="n_1aveValue【体育館・プール】&#10;有形固定資産減価償却率"/>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190" name="n_2aveValue【体育館・プール】&#10;有形固定資産減価償却率"/>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191" name="n_3aveValue【体育館・プール】&#10;有形固定資産減価償却率"/>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192" name="n_4aveValue【体育館・プール】&#10;有形固定資産減価償却率"/>
        <xdr:cNvSpPr txBox="1"/>
      </xdr:nvSpPr>
      <xdr:spPr>
        <a:xfrm>
          <a:off x="927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75492</xdr:rowOff>
    </xdr:from>
    <xdr:ext cx="405111" cy="259045"/>
    <xdr:sp macro="" textlink="">
      <xdr:nvSpPr>
        <xdr:cNvPr id="193" name="n_1mainValue【体育館・プール】&#10;有形固定資産減価償却率"/>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47733</xdr:rowOff>
    </xdr:from>
    <xdr:ext cx="405111" cy="259045"/>
    <xdr:sp macro="" textlink="">
      <xdr:nvSpPr>
        <xdr:cNvPr id="194" name="n_2mainValue【体育館・プール】&#10;有形固定資産減価償却率"/>
        <xdr:cNvSpPr txBox="1"/>
      </xdr:nvSpPr>
      <xdr:spPr>
        <a:xfrm>
          <a:off x="2705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195" name="n_3mainValue【体育館・プール】&#10;有形固定資産減価償却率"/>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196" name="n_4mainValue【体育館・プール】&#10;有形固定資産減価償却率"/>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8" name="テキスト ボックス 20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0" name="テキスト ボックス 20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2" name="テキスト ボックス 21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4" name="テキスト ボックス 21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6" name="テキスト ボックス 21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18" name="テキスト ボックス 217"/>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0" name="テキスト ボックス 219"/>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222" name="直線コネクタ 221"/>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223"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224" name="直線コネクタ 223"/>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225"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226" name="直線コネクタ 225"/>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227" name="【体育館・プール】&#10;一人当たり面積平均値テキスト"/>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228" name="フローチャート: 判断 227"/>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229" name="フローチャート: 判断 228"/>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230" name="フローチャート: 判断 229"/>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231" name="フローチャート: 判断 230"/>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232" name="フローチャート: 判断 231"/>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76236</xdr:rowOff>
    </xdr:from>
    <xdr:to>
      <xdr:col>50</xdr:col>
      <xdr:colOff>165100</xdr:colOff>
      <xdr:row>64</xdr:row>
      <xdr:rowOff>6386</xdr:rowOff>
    </xdr:to>
    <xdr:sp macro="" textlink="">
      <xdr:nvSpPr>
        <xdr:cNvPr id="238" name="楕円 237"/>
        <xdr:cNvSpPr/>
      </xdr:nvSpPr>
      <xdr:spPr>
        <a:xfrm>
          <a:off x="9588500" y="108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79665</xdr:rowOff>
    </xdr:from>
    <xdr:to>
      <xdr:col>46</xdr:col>
      <xdr:colOff>38100</xdr:colOff>
      <xdr:row>64</xdr:row>
      <xdr:rowOff>9815</xdr:rowOff>
    </xdr:to>
    <xdr:sp macro="" textlink="">
      <xdr:nvSpPr>
        <xdr:cNvPr id="239" name="楕円 238"/>
        <xdr:cNvSpPr/>
      </xdr:nvSpPr>
      <xdr:spPr>
        <a:xfrm>
          <a:off x="8699500" y="108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127036</xdr:rowOff>
    </xdr:from>
    <xdr:to>
      <xdr:col>50</xdr:col>
      <xdr:colOff>114300</xdr:colOff>
      <xdr:row>63</xdr:row>
      <xdr:rowOff>130465</xdr:rowOff>
    </xdr:to>
    <xdr:cxnSp macro="">
      <xdr:nvCxnSpPr>
        <xdr:cNvPr id="240" name="直線コネクタ 239"/>
        <xdr:cNvCxnSpPr/>
      </xdr:nvCxnSpPr>
      <xdr:spPr>
        <a:xfrm flipV="1">
          <a:off x="8750300" y="1092838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84564</xdr:rowOff>
    </xdr:from>
    <xdr:to>
      <xdr:col>41</xdr:col>
      <xdr:colOff>101600</xdr:colOff>
      <xdr:row>64</xdr:row>
      <xdr:rowOff>14714</xdr:rowOff>
    </xdr:to>
    <xdr:sp macro="" textlink="">
      <xdr:nvSpPr>
        <xdr:cNvPr id="241" name="楕円 240"/>
        <xdr:cNvSpPr/>
      </xdr:nvSpPr>
      <xdr:spPr>
        <a:xfrm>
          <a:off x="7810500" y="1088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130465</xdr:rowOff>
    </xdr:from>
    <xdr:to>
      <xdr:col>45</xdr:col>
      <xdr:colOff>177800</xdr:colOff>
      <xdr:row>63</xdr:row>
      <xdr:rowOff>135364</xdr:rowOff>
    </xdr:to>
    <xdr:cxnSp macro="">
      <xdr:nvCxnSpPr>
        <xdr:cNvPr id="242" name="直線コネクタ 241"/>
        <xdr:cNvCxnSpPr/>
      </xdr:nvCxnSpPr>
      <xdr:spPr>
        <a:xfrm flipV="1">
          <a:off x="7861300" y="1093181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87503</xdr:rowOff>
    </xdr:from>
    <xdr:to>
      <xdr:col>36</xdr:col>
      <xdr:colOff>165100</xdr:colOff>
      <xdr:row>64</xdr:row>
      <xdr:rowOff>17653</xdr:rowOff>
    </xdr:to>
    <xdr:sp macro="" textlink="">
      <xdr:nvSpPr>
        <xdr:cNvPr id="243" name="楕円 242"/>
        <xdr:cNvSpPr/>
      </xdr:nvSpPr>
      <xdr:spPr>
        <a:xfrm>
          <a:off x="6921500" y="1088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135364</xdr:rowOff>
    </xdr:from>
    <xdr:to>
      <xdr:col>41</xdr:col>
      <xdr:colOff>50800</xdr:colOff>
      <xdr:row>63</xdr:row>
      <xdr:rowOff>138303</xdr:rowOff>
    </xdr:to>
    <xdr:cxnSp macro="">
      <xdr:nvCxnSpPr>
        <xdr:cNvPr id="244" name="直線コネクタ 243"/>
        <xdr:cNvCxnSpPr/>
      </xdr:nvCxnSpPr>
      <xdr:spPr>
        <a:xfrm flipV="1">
          <a:off x="6972300" y="10936714"/>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245" name="n_1aveValue【体育館・プール】&#10;一人当たり面積"/>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246" name="n_2aveValue【体育館・プール】&#10;一人当たり面積"/>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247" name="n_3aveValue【体育館・プール】&#10;一人当たり面積"/>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26251</xdr:rowOff>
    </xdr:from>
    <xdr:ext cx="469744" cy="259045"/>
    <xdr:sp macro="" textlink="">
      <xdr:nvSpPr>
        <xdr:cNvPr id="248" name="n_4aveValue【体育館・プール】&#10;一人当たり面積"/>
        <xdr:cNvSpPr txBox="1"/>
      </xdr:nvSpPr>
      <xdr:spPr>
        <a:xfrm>
          <a:off x="6737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22913</xdr:rowOff>
    </xdr:from>
    <xdr:ext cx="469744" cy="259045"/>
    <xdr:sp macro="" textlink="">
      <xdr:nvSpPr>
        <xdr:cNvPr id="249" name="n_1mainValue【体育館・プール】&#10;一人当たり面積"/>
        <xdr:cNvSpPr txBox="1"/>
      </xdr:nvSpPr>
      <xdr:spPr>
        <a:xfrm>
          <a:off x="9391727" y="106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26342</xdr:rowOff>
    </xdr:from>
    <xdr:ext cx="469744" cy="259045"/>
    <xdr:sp macro="" textlink="">
      <xdr:nvSpPr>
        <xdr:cNvPr id="250" name="n_2mainValue【体育館・プール】&#10;一人当たり面積"/>
        <xdr:cNvSpPr txBox="1"/>
      </xdr:nvSpPr>
      <xdr:spPr>
        <a:xfrm>
          <a:off x="8515427" y="106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5841</xdr:rowOff>
    </xdr:from>
    <xdr:ext cx="469744" cy="259045"/>
    <xdr:sp macro="" textlink="">
      <xdr:nvSpPr>
        <xdr:cNvPr id="251" name="n_3mainValue【体育館・プール】&#10;一人当たり面積"/>
        <xdr:cNvSpPr txBox="1"/>
      </xdr:nvSpPr>
      <xdr:spPr>
        <a:xfrm>
          <a:off x="7626427" y="1097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34180</xdr:rowOff>
    </xdr:from>
    <xdr:ext cx="469744" cy="259045"/>
    <xdr:sp macro="" textlink="">
      <xdr:nvSpPr>
        <xdr:cNvPr id="252" name="n_4mainValue【体育館・プール】&#10;一人当たり面積"/>
        <xdr:cNvSpPr txBox="1"/>
      </xdr:nvSpPr>
      <xdr:spPr>
        <a:xfrm>
          <a:off x="6737427" y="1066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277" name="直線コネクタ 276"/>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280" name="【福祉施設】&#10;有形固定資産減価償却率最大値テキスト"/>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281" name="直線コネクタ 280"/>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82" name="【福祉施設】&#10;有形固定資産減価償却率平均値テキスト"/>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3" name="フローチャート: 判断 282"/>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284" name="フローチャート: 判断 283"/>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285" name="フローチャート: 判断 284"/>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86" name="フローチャート: 判断 285"/>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87" name="フローチャート: 判断 286"/>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12064</xdr:rowOff>
    </xdr:from>
    <xdr:to>
      <xdr:col>20</xdr:col>
      <xdr:colOff>38100</xdr:colOff>
      <xdr:row>82</xdr:row>
      <xdr:rowOff>113664</xdr:rowOff>
    </xdr:to>
    <xdr:sp macro="" textlink="">
      <xdr:nvSpPr>
        <xdr:cNvPr id="293" name="楕円 292"/>
        <xdr:cNvSpPr/>
      </xdr:nvSpPr>
      <xdr:spPr>
        <a:xfrm>
          <a:off x="3746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4" name="楕円 293"/>
        <xdr:cNvSpPr/>
      </xdr:nvSpPr>
      <xdr:spPr>
        <a:xfrm>
          <a:off x="2857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62864</xdr:rowOff>
    </xdr:from>
    <xdr:to>
      <xdr:col>19</xdr:col>
      <xdr:colOff>177800</xdr:colOff>
      <xdr:row>83</xdr:row>
      <xdr:rowOff>15239</xdr:rowOff>
    </xdr:to>
    <xdr:cxnSp macro="">
      <xdr:nvCxnSpPr>
        <xdr:cNvPr id="295" name="直線コネクタ 294"/>
        <xdr:cNvCxnSpPr/>
      </xdr:nvCxnSpPr>
      <xdr:spPr>
        <a:xfrm flipV="1">
          <a:off x="2908300" y="14121764"/>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107314</xdr:rowOff>
    </xdr:from>
    <xdr:to>
      <xdr:col>10</xdr:col>
      <xdr:colOff>165100</xdr:colOff>
      <xdr:row>83</xdr:row>
      <xdr:rowOff>37464</xdr:rowOff>
    </xdr:to>
    <xdr:sp macro="" textlink="">
      <xdr:nvSpPr>
        <xdr:cNvPr id="296" name="楕円 295"/>
        <xdr:cNvSpPr/>
      </xdr:nvSpPr>
      <xdr:spPr>
        <a:xfrm>
          <a:off x="1968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158114</xdr:rowOff>
    </xdr:from>
    <xdr:to>
      <xdr:col>15</xdr:col>
      <xdr:colOff>50800</xdr:colOff>
      <xdr:row>83</xdr:row>
      <xdr:rowOff>15239</xdr:rowOff>
    </xdr:to>
    <xdr:cxnSp macro="">
      <xdr:nvCxnSpPr>
        <xdr:cNvPr id="297" name="直線コネクタ 296"/>
        <xdr:cNvCxnSpPr/>
      </xdr:nvCxnSpPr>
      <xdr:spPr>
        <a:xfrm>
          <a:off x="2019300" y="142170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80645</xdr:rowOff>
    </xdr:from>
    <xdr:to>
      <xdr:col>6</xdr:col>
      <xdr:colOff>38100</xdr:colOff>
      <xdr:row>83</xdr:row>
      <xdr:rowOff>10795</xdr:rowOff>
    </xdr:to>
    <xdr:sp macro="" textlink="">
      <xdr:nvSpPr>
        <xdr:cNvPr id="298" name="楕円 297"/>
        <xdr:cNvSpPr/>
      </xdr:nvSpPr>
      <xdr:spPr>
        <a:xfrm>
          <a:off x="1079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131445</xdr:rowOff>
    </xdr:from>
    <xdr:to>
      <xdr:col>10</xdr:col>
      <xdr:colOff>114300</xdr:colOff>
      <xdr:row>82</xdr:row>
      <xdr:rowOff>158114</xdr:rowOff>
    </xdr:to>
    <xdr:cxnSp macro="">
      <xdr:nvCxnSpPr>
        <xdr:cNvPr id="299" name="直線コネクタ 298"/>
        <xdr:cNvCxnSpPr/>
      </xdr:nvCxnSpPr>
      <xdr:spPr>
        <a:xfrm>
          <a:off x="1130300" y="1419034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300" name="n_1aveValue【福祉施設】&#10;有形固定資産減価償却率"/>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301" name="n_2aveValue【福祉施設】&#10;有形固定資産減価償却率"/>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302" name="n_3aveValue【福祉施設】&#10;有形固定資産減価償却率"/>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303" name="n_4aveValue【福祉施設】&#10;有形固定資産減価償却率"/>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104791</xdr:rowOff>
    </xdr:from>
    <xdr:ext cx="405111" cy="259045"/>
    <xdr:sp macro="" textlink="">
      <xdr:nvSpPr>
        <xdr:cNvPr id="304" name="n_1mainValue【福祉施設】&#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05" name="n_2mainValue【福祉施設】&#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28591</xdr:rowOff>
    </xdr:from>
    <xdr:ext cx="405111" cy="259045"/>
    <xdr:sp macro="" textlink="">
      <xdr:nvSpPr>
        <xdr:cNvPr id="306" name="n_3mainValue【福祉施設】&#10;有形固定資産減価償却率"/>
        <xdr:cNvSpPr txBox="1"/>
      </xdr:nvSpPr>
      <xdr:spPr>
        <a:xfrm>
          <a:off x="1816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1922</xdr:rowOff>
    </xdr:from>
    <xdr:ext cx="405111" cy="259045"/>
    <xdr:sp macro="" textlink="">
      <xdr:nvSpPr>
        <xdr:cNvPr id="307" name="n_4mainValue【福祉施設】&#10;有形固定資産減価償却率"/>
        <xdr:cNvSpPr txBox="1"/>
      </xdr:nvSpPr>
      <xdr:spPr>
        <a:xfrm>
          <a:off x="927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331" name="直線コネクタ 330"/>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32" name="【福祉施設】&#10;一人当たり面積最小値テキスト"/>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33" name="直線コネクタ 332"/>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334" name="【福祉施設】&#10;一人当たり面積最大値テキスト"/>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335" name="直線コネクタ 334"/>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336" name="【福祉施設】&#10;一人当たり面積平均値テキスト"/>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337" name="フローチャート: 判断 336"/>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338" name="フローチャート: 判断 337"/>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39" name="フローチャート: 判断 338"/>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340" name="フローチャート: 判断 339"/>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341" name="フローチャート: 判断 340"/>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98933</xdr:rowOff>
    </xdr:from>
    <xdr:to>
      <xdr:col>50</xdr:col>
      <xdr:colOff>165100</xdr:colOff>
      <xdr:row>85</xdr:row>
      <xdr:rowOff>29083</xdr:rowOff>
    </xdr:to>
    <xdr:sp macro="" textlink="">
      <xdr:nvSpPr>
        <xdr:cNvPr id="347" name="楕円 346"/>
        <xdr:cNvSpPr/>
      </xdr:nvSpPr>
      <xdr:spPr>
        <a:xfrm>
          <a:off x="9588500" y="145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105029</xdr:rowOff>
    </xdr:from>
    <xdr:to>
      <xdr:col>46</xdr:col>
      <xdr:colOff>38100</xdr:colOff>
      <xdr:row>85</xdr:row>
      <xdr:rowOff>35179</xdr:rowOff>
    </xdr:to>
    <xdr:sp macro="" textlink="">
      <xdr:nvSpPr>
        <xdr:cNvPr id="348" name="楕円 347"/>
        <xdr:cNvSpPr/>
      </xdr:nvSpPr>
      <xdr:spPr>
        <a:xfrm>
          <a:off x="8699500" y="1450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149733</xdr:rowOff>
    </xdr:from>
    <xdr:to>
      <xdr:col>50</xdr:col>
      <xdr:colOff>114300</xdr:colOff>
      <xdr:row>84</xdr:row>
      <xdr:rowOff>155829</xdr:rowOff>
    </xdr:to>
    <xdr:cxnSp macro="">
      <xdr:nvCxnSpPr>
        <xdr:cNvPr id="349" name="直線コネクタ 348"/>
        <xdr:cNvCxnSpPr/>
      </xdr:nvCxnSpPr>
      <xdr:spPr>
        <a:xfrm flipV="1">
          <a:off x="8750300" y="1455153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113412</xdr:rowOff>
    </xdr:from>
    <xdr:to>
      <xdr:col>41</xdr:col>
      <xdr:colOff>101600</xdr:colOff>
      <xdr:row>85</xdr:row>
      <xdr:rowOff>43562</xdr:rowOff>
    </xdr:to>
    <xdr:sp macro="" textlink="">
      <xdr:nvSpPr>
        <xdr:cNvPr id="350" name="楕円 349"/>
        <xdr:cNvSpPr/>
      </xdr:nvSpPr>
      <xdr:spPr>
        <a:xfrm>
          <a:off x="7810500" y="1451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155829</xdr:rowOff>
    </xdr:from>
    <xdr:to>
      <xdr:col>45</xdr:col>
      <xdr:colOff>177800</xdr:colOff>
      <xdr:row>84</xdr:row>
      <xdr:rowOff>164212</xdr:rowOff>
    </xdr:to>
    <xdr:cxnSp macro="">
      <xdr:nvCxnSpPr>
        <xdr:cNvPr id="351" name="直線コネクタ 350"/>
        <xdr:cNvCxnSpPr/>
      </xdr:nvCxnSpPr>
      <xdr:spPr>
        <a:xfrm flipV="1">
          <a:off x="7861300" y="14557629"/>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118745</xdr:rowOff>
    </xdr:from>
    <xdr:to>
      <xdr:col>36</xdr:col>
      <xdr:colOff>165100</xdr:colOff>
      <xdr:row>85</xdr:row>
      <xdr:rowOff>48895</xdr:rowOff>
    </xdr:to>
    <xdr:sp macro="" textlink="">
      <xdr:nvSpPr>
        <xdr:cNvPr id="352" name="楕円 351"/>
        <xdr:cNvSpPr/>
      </xdr:nvSpPr>
      <xdr:spPr>
        <a:xfrm>
          <a:off x="6921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164212</xdr:rowOff>
    </xdr:from>
    <xdr:to>
      <xdr:col>41</xdr:col>
      <xdr:colOff>50800</xdr:colOff>
      <xdr:row>84</xdr:row>
      <xdr:rowOff>169545</xdr:rowOff>
    </xdr:to>
    <xdr:cxnSp macro="">
      <xdr:nvCxnSpPr>
        <xdr:cNvPr id="353" name="直線コネクタ 352"/>
        <xdr:cNvCxnSpPr/>
      </xdr:nvCxnSpPr>
      <xdr:spPr>
        <a:xfrm flipV="1">
          <a:off x="6972300" y="14566012"/>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354" name="n_1aveValue【福祉施設】&#10;一人当たり面積"/>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355" name="n_2aveValue【福祉施設】&#10;一人当たり面積"/>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356" name="n_3aveValue【福祉施設】&#10;一人当たり面積"/>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357" name="n_4aveValue【福祉施設】&#10;一人当たり面積"/>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20210</xdr:rowOff>
    </xdr:from>
    <xdr:ext cx="469744" cy="259045"/>
    <xdr:sp macro="" textlink="">
      <xdr:nvSpPr>
        <xdr:cNvPr id="358" name="n_1mainValue【福祉施設】&#10;一人当たり面積"/>
        <xdr:cNvSpPr txBox="1"/>
      </xdr:nvSpPr>
      <xdr:spPr>
        <a:xfrm>
          <a:off x="9391727" y="1459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26306</xdr:rowOff>
    </xdr:from>
    <xdr:ext cx="469744" cy="259045"/>
    <xdr:sp macro="" textlink="">
      <xdr:nvSpPr>
        <xdr:cNvPr id="359" name="n_2mainValue【福祉施設】&#10;一人当たり面積"/>
        <xdr:cNvSpPr txBox="1"/>
      </xdr:nvSpPr>
      <xdr:spPr>
        <a:xfrm>
          <a:off x="8515427" y="1459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34689</xdr:rowOff>
    </xdr:from>
    <xdr:ext cx="469744" cy="259045"/>
    <xdr:sp macro="" textlink="">
      <xdr:nvSpPr>
        <xdr:cNvPr id="360" name="n_3mainValue【福祉施設】&#10;一人当たり面積"/>
        <xdr:cNvSpPr txBox="1"/>
      </xdr:nvSpPr>
      <xdr:spPr>
        <a:xfrm>
          <a:off x="7626427" y="1460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40022</xdr:rowOff>
    </xdr:from>
    <xdr:ext cx="469744" cy="259045"/>
    <xdr:sp macro="" textlink="">
      <xdr:nvSpPr>
        <xdr:cNvPr id="361" name="n_4mainValue【福祉施設】&#10;一人当たり面積"/>
        <xdr:cNvSpPr txBox="1"/>
      </xdr:nvSpPr>
      <xdr:spPr>
        <a:xfrm>
          <a:off x="6737427"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403" name="直線コネクタ 402"/>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406" name="【一般廃棄物処理施設】&#10;有形固定資産減価償却率最大値テキスト"/>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407" name="直線コネクタ 406"/>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408" name="【一般廃棄物処理施設】&#10;有形固定資産減価償却率平均値テキスト"/>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09" name="フローチャート: 判断 408"/>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410" name="フローチャート: 判断 409"/>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11" name="フローチャート: 判断 410"/>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412" name="フローチャート: 判断 411"/>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413" name="フローチャート: 判断 412"/>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53159</xdr:rowOff>
    </xdr:from>
    <xdr:to>
      <xdr:col>81</xdr:col>
      <xdr:colOff>101600</xdr:colOff>
      <xdr:row>39</xdr:row>
      <xdr:rowOff>154759</xdr:rowOff>
    </xdr:to>
    <xdr:sp macro="" textlink="">
      <xdr:nvSpPr>
        <xdr:cNvPr id="419" name="楕円 418"/>
        <xdr:cNvSpPr/>
      </xdr:nvSpPr>
      <xdr:spPr>
        <a:xfrm>
          <a:off x="15430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9072</xdr:rowOff>
    </xdr:from>
    <xdr:to>
      <xdr:col>76</xdr:col>
      <xdr:colOff>165100</xdr:colOff>
      <xdr:row>39</xdr:row>
      <xdr:rowOff>110672</xdr:rowOff>
    </xdr:to>
    <xdr:sp macro="" textlink="">
      <xdr:nvSpPr>
        <xdr:cNvPr id="420" name="楕円 419"/>
        <xdr:cNvSpPr/>
      </xdr:nvSpPr>
      <xdr:spPr>
        <a:xfrm>
          <a:off x="14541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59872</xdr:rowOff>
    </xdr:from>
    <xdr:to>
      <xdr:col>81</xdr:col>
      <xdr:colOff>50800</xdr:colOff>
      <xdr:row>39</xdr:row>
      <xdr:rowOff>103959</xdr:rowOff>
    </xdr:to>
    <xdr:cxnSp macro="">
      <xdr:nvCxnSpPr>
        <xdr:cNvPr id="421" name="直線コネクタ 420"/>
        <xdr:cNvCxnSpPr/>
      </xdr:nvCxnSpPr>
      <xdr:spPr>
        <a:xfrm>
          <a:off x="14592300" y="674642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134801</xdr:rowOff>
    </xdr:from>
    <xdr:to>
      <xdr:col>72</xdr:col>
      <xdr:colOff>38100</xdr:colOff>
      <xdr:row>39</xdr:row>
      <xdr:rowOff>64951</xdr:rowOff>
    </xdr:to>
    <xdr:sp macro="" textlink="">
      <xdr:nvSpPr>
        <xdr:cNvPr id="422" name="楕円 421"/>
        <xdr:cNvSpPr/>
      </xdr:nvSpPr>
      <xdr:spPr>
        <a:xfrm>
          <a:off x="13652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14151</xdr:rowOff>
    </xdr:from>
    <xdr:to>
      <xdr:col>76</xdr:col>
      <xdr:colOff>114300</xdr:colOff>
      <xdr:row>39</xdr:row>
      <xdr:rowOff>59872</xdr:rowOff>
    </xdr:to>
    <xdr:cxnSp macro="">
      <xdr:nvCxnSpPr>
        <xdr:cNvPr id="423" name="直線コネクタ 422"/>
        <xdr:cNvCxnSpPr/>
      </xdr:nvCxnSpPr>
      <xdr:spPr>
        <a:xfrm>
          <a:off x="13703300" y="670070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92347</xdr:rowOff>
    </xdr:from>
    <xdr:to>
      <xdr:col>67</xdr:col>
      <xdr:colOff>101600</xdr:colOff>
      <xdr:row>40</xdr:row>
      <xdr:rowOff>22497</xdr:rowOff>
    </xdr:to>
    <xdr:sp macro="" textlink="">
      <xdr:nvSpPr>
        <xdr:cNvPr id="424" name="楕円 423"/>
        <xdr:cNvSpPr/>
      </xdr:nvSpPr>
      <xdr:spPr>
        <a:xfrm>
          <a:off x="12763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14151</xdr:rowOff>
    </xdr:from>
    <xdr:to>
      <xdr:col>71</xdr:col>
      <xdr:colOff>177800</xdr:colOff>
      <xdr:row>39</xdr:row>
      <xdr:rowOff>143147</xdr:rowOff>
    </xdr:to>
    <xdr:cxnSp macro="">
      <xdr:nvCxnSpPr>
        <xdr:cNvPr id="425" name="直線コネクタ 424"/>
        <xdr:cNvCxnSpPr/>
      </xdr:nvCxnSpPr>
      <xdr:spPr>
        <a:xfrm flipV="1">
          <a:off x="12814300" y="6700701"/>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426" name="n_1aveValue【一般廃棄物処理施設】&#10;有形固定資産減価償却率"/>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427" name="n_2aveValue【一般廃棄物処理施設】&#10;有形固定資産減価償却率"/>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428" name="n_3aveValue【一般廃棄物処理施設】&#10;有形固定資産減価償却率"/>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429" name="n_4aveValue【一般廃棄物処理施設】&#10;有形固定資産減価償却率"/>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145886</xdr:rowOff>
    </xdr:from>
    <xdr:ext cx="405111" cy="259045"/>
    <xdr:sp macro="" textlink="">
      <xdr:nvSpPr>
        <xdr:cNvPr id="430" name="n_1mainValue【一般廃棄物処理施設】&#10;有形固定資産減価償却率"/>
        <xdr:cNvSpPr txBox="1"/>
      </xdr:nvSpPr>
      <xdr:spPr>
        <a:xfrm>
          <a:off x="152660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101799</xdr:rowOff>
    </xdr:from>
    <xdr:ext cx="405111" cy="259045"/>
    <xdr:sp macro="" textlink="">
      <xdr:nvSpPr>
        <xdr:cNvPr id="431" name="n_2mainValue【一般廃棄物処理施設】&#10;有形固定資産減価償却率"/>
        <xdr:cNvSpPr txBox="1"/>
      </xdr:nvSpPr>
      <xdr:spPr>
        <a:xfrm>
          <a:off x="14389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56078</xdr:rowOff>
    </xdr:from>
    <xdr:ext cx="405111" cy="259045"/>
    <xdr:sp macro="" textlink="">
      <xdr:nvSpPr>
        <xdr:cNvPr id="432" name="n_3mainValue【一般廃棄物処理施設】&#10;有形固定資産減価償却率"/>
        <xdr:cNvSpPr txBox="1"/>
      </xdr:nvSpPr>
      <xdr:spPr>
        <a:xfrm>
          <a:off x="13500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13624</xdr:rowOff>
    </xdr:from>
    <xdr:ext cx="405111" cy="259045"/>
    <xdr:sp macro="" textlink="">
      <xdr:nvSpPr>
        <xdr:cNvPr id="433" name="n_4mainValue【一般廃棄物処理施設】&#10;有形固定資産減価償却率"/>
        <xdr:cNvSpPr txBox="1"/>
      </xdr:nvSpPr>
      <xdr:spPr>
        <a:xfrm>
          <a:off x="12611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4" name="直線コネクタ 44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5" name="テキスト ボックス 44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6" name="直線コネクタ 44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7" name="テキスト ボックス 44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8" name="直線コネクタ 44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9" name="テキスト ボックス 44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0" name="直線コネクタ 44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51" name="テキスト ボックス 45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2" name="直線コネクタ 45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53" name="テキスト ボックス 452"/>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4" name="直線コネクタ 45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55" name="テキスト ボックス 454"/>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7" name="テキスト ボックス 45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459" name="直線コネクタ 458"/>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460" name="【一般廃棄物処理施設】&#10;一人当たり有形固定資産（償却資産）額最小値テキスト"/>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461" name="直線コネクタ 460"/>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462" name="【一般廃棄物処理施設】&#10;一人当たり有形固定資産（償却資産）額最大値テキスト"/>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463" name="直線コネクタ 462"/>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464" name="【一般廃棄物処理施設】&#10;一人当たり有形固定資産（償却資産）額平均値テキスト"/>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465" name="フローチャート: 判断 464"/>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466" name="フローチャート: 判断 465"/>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467" name="フローチャート: 判断 466"/>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468" name="フローチャート: 判断 467"/>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469" name="フローチャート: 判断 468"/>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61013</xdr:rowOff>
    </xdr:from>
    <xdr:to>
      <xdr:col>112</xdr:col>
      <xdr:colOff>38100</xdr:colOff>
      <xdr:row>41</xdr:row>
      <xdr:rowOff>162613</xdr:rowOff>
    </xdr:to>
    <xdr:sp macro="" textlink="">
      <xdr:nvSpPr>
        <xdr:cNvPr id="475" name="楕円 474"/>
        <xdr:cNvSpPr/>
      </xdr:nvSpPr>
      <xdr:spPr>
        <a:xfrm>
          <a:off x="21272500" y="709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64054</xdr:rowOff>
    </xdr:from>
    <xdr:to>
      <xdr:col>107</xdr:col>
      <xdr:colOff>101600</xdr:colOff>
      <xdr:row>41</xdr:row>
      <xdr:rowOff>165654</xdr:rowOff>
    </xdr:to>
    <xdr:sp macro="" textlink="">
      <xdr:nvSpPr>
        <xdr:cNvPr id="476" name="楕円 475"/>
        <xdr:cNvSpPr/>
      </xdr:nvSpPr>
      <xdr:spPr>
        <a:xfrm>
          <a:off x="20383500" y="70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111813</xdr:rowOff>
    </xdr:from>
    <xdr:to>
      <xdr:col>111</xdr:col>
      <xdr:colOff>177800</xdr:colOff>
      <xdr:row>41</xdr:row>
      <xdr:rowOff>114854</xdr:rowOff>
    </xdr:to>
    <xdr:cxnSp macro="">
      <xdr:nvCxnSpPr>
        <xdr:cNvPr id="477" name="直線コネクタ 476"/>
        <xdr:cNvCxnSpPr/>
      </xdr:nvCxnSpPr>
      <xdr:spPr>
        <a:xfrm flipV="1">
          <a:off x="20434300" y="7141263"/>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84182</xdr:rowOff>
    </xdr:from>
    <xdr:to>
      <xdr:col>102</xdr:col>
      <xdr:colOff>165100</xdr:colOff>
      <xdr:row>42</xdr:row>
      <xdr:rowOff>14332</xdr:rowOff>
    </xdr:to>
    <xdr:sp macro="" textlink="">
      <xdr:nvSpPr>
        <xdr:cNvPr id="478" name="楕円 477"/>
        <xdr:cNvSpPr/>
      </xdr:nvSpPr>
      <xdr:spPr>
        <a:xfrm>
          <a:off x="19494500" y="711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114854</xdr:rowOff>
    </xdr:from>
    <xdr:to>
      <xdr:col>107</xdr:col>
      <xdr:colOff>50800</xdr:colOff>
      <xdr:row>41</xdr:row>
      <xdr:rowOff>134982</xdr:rowOff>
    </xdr:to>
    <xdr:cxnSp macro="">
      <xdr:nvCxnSpPr>
        <xdr:cNvPr id="479" name="直線コネクタ 478"/>
        <xdr:cNvCxnSpPr/>
      </xdr:nvCxnSpPr>
      <xdr:spPr>
        <a:xfrm flipV="1">
          <a:off x="19545300" y="7144304"/>
          <a:ext cx="889000" cy="2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103297</xdr:rowOff>
    </xdr:from>
    <xdr:to>
      <xdr:col>98</xdr:col>
      <xdr:colOff>38100</xdr:colOff>
      <xdr:row>42</xdr:row>
      <xdr:rowOff>33447</xdr:rowOff>
    </xdr:to>
    <xdr:sp macro="" textlink="">
      <xdr:nvSpPr>
        <xdr:cNvPr id="480" name="楕円 479"/>
        <xdr:cNvSpPr/>
      </xdr:nvSpPr>
      <xdr:spPr>
        <a:xfrm>
          <a:off x="18605500" y="713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134982</xdr:rowOff>
    </xdr:from>
    <xdr:to>
      <xdr:col>102</xdr:col>
      <xdr:colOff>114300</xdr:colOff>
      <xdr:row>41</xdr:row>
      <xdr:rowOff>154097</xdr:rowOff>
    </xdr:to>
    <xdr:cxnSp macro="">
      <xdr:nvCxnSpPr>
        <xdr:cNvPr id="481" name="直線コネクタ 480"/>
        <xdr:cNvCxnSpPr/>
      </xdr:nvCxnSpPr>
      <xdr:spPr>
        <a:xfrm flipV="1">
          <a:off x="18656300" y="7164432"/>
          <a:ext cx="889000" cy="1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482" name="n_1aveValue【一般廃棄物処理施設】&#10;一人当たり有形固定資産（償却資産）額"/>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483" name="n_2aveValue【一般廃棄物処理施設】&#10;一人当たり有形固定資産（償却資産）額"/>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484" name="n_3aveValue【一般廃棄物処理施設】&#10;一人当たり有形固定資産（償却資産）額"/>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485" name="n_4aveValue【一般廃棄物処理施設】&#10;一人当たり有形固定資産（償却資産）額"/>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153740</xdr:rowOff>
    </xdr:from>
    <xdr:ext cx="599010" cy="259045"/>
    <xdr:sp macro="" textlink="">
      <xdr:nvSpPr>
        <xdr:cNvPr id="486" name="n_1mainValue【一般廃棄物処理施設】&#10;一人当たり有形固定資産（償却資産）額"/>
        <xdr:cNvSpPr txBox="1"/>
      </xdr:nvSpPr>
      <xdr:spPr>
        <a:xfrm>
          <a:off x="21011095" y="718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156781</xdr:rowOff>
    </xdr:from>
    <xdr:ext cx="599010" cy="259045"/>
    <xdr:sp macro="" textlink="">
      <xdr:nvSpPr>
        <xdr:cNvPr id="487" name="n_2mainValue【一般廃棄物処理施設】&#10;一人当たり有形固定資産（償却資産）額"/>
        <xdr:cNvSpPr txBox="1"/>
      </xdr:nvSpPr>
      <xdr:spPr>
        <a:xfrm>
          <a:off x="20134795" y="718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42</xdr:row>
      <xdr:rowOff>5459</xdr:rowOff>
    </xdr:from>
    <xdr:ext cx="599010" cy="259045"/>
    <xdr:sp macro="" textlink="">
      <xdr:nvSpPr>
        <xdr:cNvPr id="488" name="n_3mainValue【一般廃棄物処理施設】&#10;一人当たり有形固定資産（償却資産）額"/>
        <xdr:cNvSpPr txBox="1"/>
      </xdr:nvSpPr>
      <xdr:spPr>
        <a:xfrm>
          <a:off x="19245795" y="720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42</xdr:row>
      <xdr:rowOff>24574</xdr:rowOff>
    </xdr:from>
    <xdr:ext cx="599010" cy="259045"/>
    <xdr:sp macro="" textlink="">
      <xdr:nvSpPr>
        <xdr:cNvPr id="489" name="n_4mainValue【一般廃棄物処理施設】&#10;一人当たり有形固定資産（償却資産）額"/>
        <xdr:cNvSpPr txBox="1"/>
      </xdr:nvSpPr>
      <xdr:spPr>
        <a:xfrm>
          <a:off x="18356795" y="722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6" name="正方形/長方形 5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7" name="正方形/長方形 5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8" name="正方形/長方形 5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9" name="正方形/長方形 5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0" name="正方形/長方形 5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1" name="正方形/長方形 5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2" name="正方形/長方形 5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4" name="テキスト ボックス 5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5" name="直線コネクタ 5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6" name="テキスト ボックス 51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7" name="直線コネクタ 5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8" name="テキスト ボックス 51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9" name="直線コネクタ 5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0" name="テキスト ボックス 5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1" name="直線コネクタ 5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2" name="テキスト ボックス 5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3" name="直線コネクタ 5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4" name="テキスト ボックス 5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5" name="直線コネクタ 5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6" name="テキスト ボックス 5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7" name="直線コネクタ 5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8" name="テキスト ボックス 52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9" name="直線コネクタ 5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31" name="直線コネクタ 530"/>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3" name="直線コネクタ 53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34" name="【消防施設】&#10;有形固定資産減価償却率最大値テキスト"/>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35" name="直線コネクタ 534"/>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536" name="【消防施設】&#10;有形固定資産減価償却率平均値テキスト"/>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37" name="フローチャート: 判断 536"/>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38" name="フローチャート: 判断 537"/>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39" name="フローチャート: 判断 538"/>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40" name="フローチャート: 判断 539"/>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541" name="フローチャート: 判断 540"/>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2" name="テキスト ボックス 5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3" name="テキスト ボックス 5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4" name="テキスト ボックス 5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5" name="テキスト ボックス 5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6" name="テキスト ボックス 5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158750</xdr:rowOff>
    </xdr:from>
    <xdr:to>
      <xdr:col>81</xdr:col>
      <xdr:colOff>101600</xdr:colOff>
      <xdr:row>85</xdr:row>
      <xdr:rowOff>88900</xdr:rowOff>
    </xdr:to>
    <xdr:sp macro="" textlink="">
      <xdr:nvSpPr>
        <xdr:cNvPr id="547" name="楕円 546"/>
        <xdr:cNvSpPr/>
      </xdr:nvSpPr>
      <xdr:spPr>
        <a:xfrm>
          <a:off x="15430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13426</xdr:rowOff>
    </xdr:from>
    <xdr:to>
      <xdr:col>76</xdr:col>
      <xdr:colOff>165100</xdr:colOff>
      <xdr:row>85</xdr:row>
      <xdr:rowOff>115026</xdr:rowOff>
    </xdr:to>
    <xdr:sp macro="" textlink="">
      <xdr:nvSpPr>
        <xdr:cNvPr id="548" name="楕円 547"/>
        <xdr:cNvSpPr/>
      </xdr:nvSpPr>
      <xdr:spPr>
        <a:xfrm>
          <a:off x="14541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38100</xdr:rowOff>
    </xdr:from>
    <xdr:to>
      <xdr:col>81</xdr:col>
      <xdr:colOff>50800</xdr:colOff>
      <xdr:row>85</xdr:row>
      <xdr:rowOff>64226</xdr:rowOff>
    </xdr:to>
    <xdr:cxnSp macro="">
      <xdr:nvCxnSpPr>
        <xdr:cNvPr id="549" name="直線コネクタ 548"/>
        <xdr:cNvCxnSpPr/>
      </xdr:nvCxnSpPr>
      <xdr:spPr>
        <a:xfrm flipV="1">
          <a:off x="14592300" y="146113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166914</xdr:rowOff>
    </xdr:from>
    <xdr:to>
      <xdr:col>72</xdr:col>
      <xdr:colOff>38100</xdr:colOff>
      <xdr:row>85</xdr:row>
      <xdr:rowOff>97064</xdr:rowOff>
    </xdr:to>
    <xdr:sp macro="" textlink="">
      <xdr:nvSpPr>
        <xdr:cNvPr id="550" name="楕円 549"/>
        <xdr:cNvSpPr/>
      </xdr:nvSpPr>
      <xdr:spPr>
        <a:xfrm>
          <a:off x="1365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46264</xdr:rowOff>
    </xdr:from>
    <xdr:to>
      <xdr:col>76</xdr:col>
      <xdr:colOff>114300</xdr:colOff>
      <xdr:row>85</xdr:row>
      <xdr:rowOff>64226</xdr:rowOff>
    </xdr:to>
    <xdr:cxnSp macro="">
      <xdr:nvCxnSpPr>
        <xdr:cNvPr id="551" name="直線コネクタ 550"/>
        <xdr:cNvCxnSpPr/>
      </xdr:nvCxnSpPr>
      <xdr:spPr>
        <a:xfrm>
          <a:off x="13703300" y="1461951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148952</xdr:rowOff>
    </xdr:from>
    <xdr:to>
      <xdr:col>67</xdr:col>
      <xdr:colOff>101600</xdr:colOff>
      <xdr:row>85</xdr:row>
      <xdr:rowOff>79102</xdr:rowOff>
    </xdr:to>
    <xdr:sp macro="" textlink="">
      <xdr:nvSpPr>
        <xdr:cNvPr id="552" name="楕円 551"/>
        <xdr:cNvSpPr/>
      </xdr:nvSpPr>
      <xdr:spPr>
        <a:xfrm>
          <a:off x="12763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28302</xdr:rowOff>
    </xdr:from>
    <xdr:to>
      <xdr:col>71</xdr:col>
      <xdr:colOff>177800</xdr:colOff>
      <xdr:row>85</xdr:row>
      <xdr:rowOff>46264</xdr:rowOff>
    </xdr:to>
    <xdr:cxnSp macro="">
      <xdr:nvCxnSpPr>
        <xdr:cNvPr id="553" name="直線コネクタ 552"/>
        <xdr:cNvCxnSpPr/>
      </xdr:nvCxnSpPr>
      <xdr:spPr>
        <a:xfrm>
          <a:off x="12814300" y="1460155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554" name="n_1aveValue【消防施設】&#10;有形固定資産減価償却率"/>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55" name="n_2aveValue【消防施設】&#10;有形固定資産減価償却率"/>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556" name="n_3aveValue【消防施設】&#10;有形固定資産減価償却率"/>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557" name="n_4aveValue【消防施設】&#10;有形固定資産減価償却率"/>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80027</xdr:rowOff>
    </xdr:from>
    <xdr:ext cx="405111" cy="259045"/>
    <xdr:sp macro="" textlink="">
      <xdr:nvSpPr>
        <xdr:cNvPr id="558" name="n_1mainValue【消防施設】&#10;有形固定資産減価償却率"/>
        <xdr:cNvSpPr txBox="1"/>
      </xdr:nvSpPr>
      <xdr:spPr>
        <a:xfrm>
          <a:off x="152660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106153</xdr:rowOff>
    </xdr:from>
    <xdr:ext cx="405111" cy="259045"/>
    <xdr:sp macro="" textlink="">
      <xdr:nvSpPr>
        <xdr:cNvPr id="559" name="n_2mainValue【消防施設】&#10;有形固定資産減価償却率"/>
        <xdr:cNvSpPr txBox="1"/>
      </xdr:nvSpPr>
      <xdr:spPr>
        <a:xfrm>
          <a:off x="14389744"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88191</xdr:rowOff>
    </xdr:from>
    <xdr:ext cx="405111" cy="259045"/>
    <xdr:sp macro="" textlink="">
      <xdr:nvSpPr>
        <xdr:cNvPr id="560" name="n_3mainValue【消防施設】&#10;有形固定資産減価償却率"/>
        <xdr:cNvSpPr txBox="1"/>
      </xdr:nvSpPr>
      <xdr:spPr>
        <a:xfrm>
          <a:off x="13500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70229</xdr:rowOff>
    </xdr:from>
    <xdr:ext cx="405111" cy="259045"/>
    <xdr:sp macro="" textlink="">
      <xdr:nvSpPr>
        <xdr:cNvPr id="561" name="n_4mainValue【消防施設】&#10;有形固定資産減価償却率"/>
        <xdr:cNvSpPr txBox="1"/>
      </xdr:nvSpPr>
      <xdr:spPr>
        <a:xfrm>
          <a:off x="126117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2" name="正方形/長方形 5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3" name="正方形/長方形 5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4" name="正方形/長方形 5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5" name="正方形/長方形 5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6" name="正方形/長方形 5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7" name="正方形/長方形 5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8" name="正方形/長方形 5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2" name="直線コネクタ 57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3" name="テキスト ボックス 57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4" name="直線コネクタ 57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5" name="テキスト ボックス 57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6" name="直線コネクタ 57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7" name="テキスト ボックス 57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8" name="直線コネクタ 57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9" name="テキスト ボックス 57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0" name="直線コネクタ 57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1" name="テキスト ボックス 58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585" name="直線コネクタ 584"/>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86"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87" name="直線コネクタ 586"/>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588" name="【消防施設】&#10;一人当たり面積最大値テキスト"/>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589" name="直線コネクタ 588"/>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590" name="【消防施設】&#10;一人当たり面積平均値テキスト"/>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591" name="フローチャート: 判断 590"/>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592" name="フローチャート: 判断 591"/>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593" name="フローチャート: 判断 592"/>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594" name="フローチャート: 判断 593"/>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595" name="フローチャート: 判断 594"/>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6" name="テキスト ボックス 5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45213</xdr:rowOff>
    </xdr:from>
    <xdr:to>
      <xdr:col>112</xdr:col>
      <xdr:colOff>38100</xdr:colOff>
      <xdr:row>85</xdr:row>
      <xdr:rowOff>146813</xdr:rowOff>
    </xdr:to>
    <xdr:sp macro="" textlink="">
      <xdr:nvSpPr>
        <xdr:cNvPr id="601" name="楕円 600"/>
        <xdr:cNvSpPr/>
      </xdr:nvSpPr>
      <xdr:spPr>
        <a:xfrm>
          <a:off x="21272500" y="14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48261</xdr:rowOff>
    </xdr:from>
    <xdr:to>
      <xdr:col>107</xdr:col>
      <xdr:colOff>101600</xdr:colOff>
      <xdr:row>85</xdr:row>
      <xdr:rowOff>149861</xdr:rowOff>
    </xdr:to>
    <xdr:sp macro="" textlink="">
      <xdr:nvSpPr>
        <xdr:cNvPr id="602" name="楕円 601"/>
        <xdr:cNvSpPr/>
      </xdr:nvSpPr>
      <xdr:spPr>
        <a:xfrm>
          <a:off x="20383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96013</xdr:rowOff>
    </xdr:from>
    <xdr:to>
      <xdr:col>111</xdr:col>
      <xdr:colOff>177800</xdr:colOff>
      <xdr:row>85</xdr:row>
      <xdr:rowOff>99061</xdr:rowOff>
    </xdr:to>
    <xdr:cxnSp macro="">
      <xdr:nvCxnSpPr>
        <xdr:cNvPr id="603" name="直線コネクタ 602"/>
        <xdr:cNvCxnSpPr/>
      </xdr:nvCxnSpPr>
      <xdr:spPr>
        <a:xfrm flipV="1">
          <a:off x="20434300" y="1466926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53594</xdr:rowOff>
    </xdr:from>
    <xdr:to>
      <xdr:col>102</xdr:col>
      <xdr:colOff>165100</xdr:colOff>
      <xdr:row>85</xdr:row>
      <xdr:rowOff>155194</xdr:rowOff>
    </xdr:to>
    <xdr:sp macro="" textlink="">
      <xdr:nvSpPr>
        <xdr:cNvPr id="604" name="楕円 603"/>
        <xdr:cNvSpPr/>
      </xdr:nvSpPr>
      <xdr:spPr>
        <a:xfrm>
          <a:off x="19494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99061</xdr:rowOff>
    </xdr:from>
    <xdr:to>
      <xdr:col>107</xdr:col>
      <xdr:colOff>50800</xdr:colOff>
      <xdr:row>85</xdr:row>
      <xdr:rowOff>104394</xdr:rowOff>
    </xdr:to>
    <xdr:cxnSp macro="">
      <xdr:nvCxnSpPr>
        <xdr:cNvPr id="605" name="直線コネクタ 604"/>
        <xdr:cNvCxnSpPr/>
      </xdr:nvCxnSpPr>
      <xdr:spPr>
        <a:xfrm flipV="1">
          <a:off x="19545300" y="14672311"/>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57404</xdr:rowOff>
    </xdr:from>
    <xdr:to>
      <xdr:col>98</xdr:col>
      <xdr:colOff>38100</xdr:colOff>
      <xdr:row>85</xdr:row>
      <xdr:rowOff>159004</xdr:rowOff>
    </xdr:to>
    <xdr:sp macro="" textlink="">
      <xdr:nvSpPr>
        <xdr:cNvPr id="606" name="楕円 605"/>
        <xdr:cNvSpPr/>
      </xdr:nvSpPr>
      <xdr:spPr>
        <a:xfrm>
          <a:off x="18605500" y="146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104394</xdr:rowOff>
    </xdr:from>
    <xdr:to>
      <xdr:col>102</xdr:col>
      <xdr:colOff>114300</xdr:colOff>
      <xdr:row>85</xdr:row>
      <xdr:rowOff>108204</xdr:rowOff>
    </xdr:to>
    <xdr:cxnSp macro="">
      <xdr:nvCxnSpPr>
        <xdr:cNvPr id="607" name="直線コネクタ 606"/>
        <xdr:cNvCxnSpPr/>
      </xdr:nvCxnSpPr>
      <xdr:spPr>
        <a:xfrm flipV="1">
          <a:off x="18656300" y="1467764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608" name="n_1aveValue【消防施設】&#10;一人当たり面積"/>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609" name="n_2aveValue【消防施設】&#10;一人当たり面積"/>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610" name="n_3aveValue【消防施設】&#10;一人当たり面積"/>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611" name="n_4aveValue【消防施設】&#10;一人当たり面積"/>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137940</xdr:rowOff>
    </xdr:from>
    <xdr:ext cx="469744" cy="259045"/>
    <xdr:sp macro="" textlink="">
      <xdr:nvSpPr>
        <xdr:cNvPr id="612" name="n_1mainValue【消防施設】&#10;一人当たり面積"/>
        <xdr:cNvSpPr txBox="1"/>
      </xdr:nvSpPr>
      <xdr:spPr>
        <a:xfrm>
          <a:off x="21075727" y="147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140988</xdr:rowOff>
    </xdr:from>
    <xdr:ext cx="469744" cy="259045"/>
    <xdr:sp macro="" textlink="">
      <xdr:nvSpPr>
        <xdr:cNvPr id="613" name="n_2mainValue【消防施設】&#10;一人当たり面積"/>
        <xdr:cNvSpPr txBox="1"/>
      </xdr:nvSpPr>
      <xdr:spPr>
        <a:xfrm>
          <a:off x="20199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146321</xdr:rowOff>
    </xdr:from>
    <xdr:ext cx="469744" cy="259045"/>
    <xdr:sp macro="" textlink="">
      <xdr:nvSpPr>
        <xdr:cNvPr id="614" name="n_3mainValue【消防施設】&#10;一人当たり面積"/>
        <xdr:cNvSpPr txBox="1"/>
      </xdr:nvSpPr>
      <xdr:spPr>
        <a:xfrm>
          <a:off x="19310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150131</xdr:rowOff>
    </xdr:from>
    <xdr:ext cx="469744" cy="259045"/>
    <xdr:sp macro="" textlink="">
      <xdr:nvSpPr>
        <xdr:cNvPr id="615" name="n_4mainValue【消防施設】&#10;一人当たり面積"/>
        <xdr:cNvSpPr txBox="1"/>
      </xdr:nvSpPr>
      <xdr:spPr>
        <a:xfrm>
          <a:off x="18421427" y="147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6" name="テキスト ボックス 62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7" name="直線コネクタ 62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8" name="テキスト ボックス 62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9" name="直線コネクタ 62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0" name="テキスト ボックス 62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1" name="直線コネクタ 63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2" name="テキスト ボックス 63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3" name="直線コネクタ 63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4" name="テキスト ボックス 63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5" name="直線コネクタ 63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36" name="テキスト ボックス 63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39" name="直線コネクタ 638"/>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40"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41" name="直線コネクタ 640"/>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42"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3" name="直線コネクタ 64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644" name="【庁舎】&#10;有形固定資産減価償却率平均値テキスト"/>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45" name="フローチャート: 判断 644"/>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46" name="フローチャート: 判断 645"/>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47" name="フローチャート: 判断 646"/>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48" name="フローチャート: 判断 647"/>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649" name="フローチャート: 判断 648"/>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121920</xdr:rowOff>
    </xdr:from>
    <xdr:to>
      <xdr:col>81</xdr:col>
      <xdr:colOff>101600</xdr:colOff>
      <xdr:row>105</xdr:row>
      <xdr:rowOff>52070</xdr:rowOff>
    </xdr:to>
    <xdr:sp macro="" textlink="">
      <xdr:nvSpPr>
        <xdr:cNvPr id="655" name="楕円 654"/>
        <xdr:cNvSpPr/>
      </xdr:nvSpPr>
      <xdr:spPr>
        <a:xfrm>
          <a:off x="15430500" y="17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99061</xdr:rowOff>
    </xdr:from>
    <xdr:to>
      <xdr:col>76</xdr:col>
      <xdr:colOff>165100</xdr:colOff>
      <xdr:row>105</xdr:row>
      <xdr:rowOff>29211</xdr:rowOff>
    </xdr:to>
    <xdr:sp macro="" textlink="">
      <xdr:nvSpPr>
        <xdr:cNvPr id="656" name="楕円 655"/>
        <xdr:cNvSpPr/>
      </xdr:nvSpPr>
      <xdr:spPr>
        <a:xfrm>
          <a:off x="14541500" y="179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149861</xdr:rowOff>
    </xdr:from>
    <xdr:to>
      <xdr:col>81</xdr:col>
      <xdr:colOff>50800</xdr:colOff>
      <xdr:row>105</xdr:row>
      <xdr:rowOff>1270</xdr:rowOff>
    </xdr:to>
    <xdr:cxnSp macro="">
      <xdr:nvCxnSpPr>
        <xdr:cNvPr id="657" name="直線コネクタ 656"/>
        <xdr:cNvCxnSpPr/>
      </xdr:nvCxnSpPr>
      <xdr:spPr>
        <a:xfrm>
          <a:off x="14592300" y="17980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76200</xdr:rowOff>
    </xdr:from>
    <xdr:to>
      <xdr:col>72</xdr:col>
      <xdr:colOff>38100</xdr:colOff>
      <xdr:row>105</xdr:row>
      <xdr:rowOff>6350</xdr:rowOff>
    </xdr:to>
    <xdr:sp macro="" textlink="">
      <xdr:nvSpPr>
        <xdr:cNvPr id="658" name="楕円 657"/>
        <xdr:cNvSpPr/>
      </xdr:nvSpPr>
      <xdr:spPr>
        <a:xfrm>
          <a:off x="13652500"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127000</xdr:rowOff>
    </xdr:from>
    <xdr:to>
      <xdr:col>76</xdr:col>
      <xdr:colOff>114300</xdr:colOff>
      <xdr:row>104</xdr:row>
      <xdr:rowOff>149861</xdr:rowOff>
    </xdr:to>
    <xdr:cxnSp macro="">
      <xdr:nvCxnSpPr>
        <xdr:cNvPr id="659" name="直線コネクタ 658"/>
        <xdr:cNvCxnSpPr/>
      </xdr:nvCxnSpPr>
      <xdr:spPr>
        <a:xfrm>
          <a:off x="13703300" y="17957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53339</xdr:rowOff>
    </xdr:from>
    <xdr:to>
      <xdr:col>67</xdr:col>
      <xdr:colOff>101600</xdr:colOff>
      <xdr:row>104</xdr:row>
      <xdr:rowOff>154939</xdr:rowOff>
    </xdr:to>
    <xdr:sp macro="" textlink="">
      <xdr:nvSpPr>
        <xdr:cNvPr id="660" name="楕円 659"/>
        <xdr:cNvSpPr/>
      </xdr:nvSpPr>
      <xdr:spPr>
        <a:xfrm>
          <a:off x="12763500" y="1788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104139</xdr:rowOff>
    </xdr:from>
    <xdr:to>
      <xdr:col>71</xdr:col>
      <xdr:colOff>177800</xdr:colOff>
      <xdr:row>104</xdr:row>
      <xdr:rowOff>127000</xdr:rowOff>
    </xdr:to>
    <xdr:cxnSp macro="">
      <xdr:nvCxnSpPr>
        <xdr:cNvPr id="661" name="直線コネクタ 660"/>
        <xdr:cNvCxnSpPr/>
      </xdr:nvCxnSpPr>
      <xdr:spPr>
        <a:xfrm>
          <a:off x="12814300" y="17934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662" name="n_1aveValue【庁舎】&#10;有形固定資産減価償却率"/>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663" name="n_2aveValue【庁舎】&#10;有形固定資産減価償却率"/>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664" name="n_3aveValue【庁舎】&#10;有形固定資産減価償却率"/>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665" name="n_4aveValue【庁舎】&#10;有形固定資産減価償却率"/>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43197</xdr:rowOff>
    </xdr:from>
    <xdr:ext cx="405111" cy="259045"/>
    <xdr:sp macro="" textlink="">
      <xdr:nvSpPr>
        <xdr:cNvPr id="666" name="n_1mainValue【庁舎】&#10;有形固定資産減価償却率"/>
        <xdr:cNvSpPr txBox="1"/>
      </xdr:nvSpPr>
      <xdr:spPr>
        <a:xfrm>
          <a:off x="15266044" y="180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20338</xdr:rowOff>
    </xdr:from>
    <xdr:ext cx="405111" cy="259045"/>
    <xdr:sp macro="" textlink="">
      <xdr:nvSpPr>
        <xdr:cNvPr id="667" name="n_2mainValue【庁舎】&#10;有形固定資産減価償却率"/>
        <xdr:cNvSpPr txBox="1"/>
      </xdr:nvSpPr>
      <xdr:spPr>
        <a:xfrm>
          <a:off x="14389744" y="180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168927</xdr:rowOff>
    </xdr:from>
    <xdr:ext cx="405111" cy="259045"/>
    <xdr:sp macro="" textlink="">
      <xdr:nvSpPr>
        <xdr:cNvPr id="668" name="n_3mainValue【庁舎】&#10;有形固定資産減価償却率"/>
        <xdr:cNvSpPr txBox="1"/>
      </xdr:nvSpPr>
      <xdr:spPr>
        <a:xfrm>
          <a:off x="13500744" y="179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146066</xdr:rowOff>
    </xdr:from>
    <xdr:ext cx="405111" cy="259045"/>
    <xdr:sp macro="" textlink="">
      <xdr:nvSpPr>
        <xdr:cNvPr id="669" name="n_4mainValue【庁舎】&#10;有形固定資産減価償却率"/>
        <xdr:cNvSpPr txBox="1"/>
      </xdr:nvSpPr>
      <xdr:spPr>
        <a:xfrm>
          <a:off x="12611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0" name="直線コネクタ 6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1" name="テキスト ボックス 6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2" name="直線コネクタ 6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3" name="テキスト ボックス 6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4" name="直線コネクタ 6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5" name="テキスト ボックス 6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6" name="直線コネクタ 6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7" name="テキスト ボックス 6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8" name="直線コネクタ 6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9" name="テキスト ボックス 6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693" name="直線コネクタ 692"/>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694"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695" name="直線コネクタ 694"/>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696"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697" name="直線コネクタ 696"/>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698" name="【庁舎】&#10;一人当たり面積平均値テキスト"/>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699" name="フローチャート: 判断 698"/>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00" name="フローチャート: 判断 699"/>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01" name="フローチャート: 判断 700"/>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02" name="フローチャート: 判断 701"/>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703" name="フローチャート: 判断 702"/>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25019</xdr:rowOff>
    </xdr:from>
    <xdr:to>
      <xdr:col>112</xdr:col>
      <xdr:colOff>38100</xdr:colOff>
      <xdr:row>106</xdr:row>
      <xdr:rowOff>126619</xdr:rowOff>
    </xdr:to>
    <xdr:sp macro="" textlink="">
      <xdr:nvSpPr>
        <xdr:cNvPr id="709" name="楕円 708"/>
        <xdr:cNvSpPr/>
      </xdr:nvSpPr>
      <xdr:spPr>
        <a:xfrm>
          <a:off x="21272500" y="1819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33401</xdr:rowOff>
    </xdr:from>
    <xdr:to>
      <xdr:col>107</xdr:col>
      <xdr:colOff>101600</xdr:colOff>
      <xdr:row>106</xdr:row>
      <xdr:rowOff>135001</xdr:rowOff>
    </xdr:to>
    <xdr:sp macro="" textlink="">
      <xdr:nvSpPr>
        <xdr:cNvPr id="710" name="楕円 709"/>
        <xdr:cNvSpPr/>
      </xdr:nvSpPr>
      <xdr:spPr>
        <a:xfrm>
          <a:off x="20383500" y="182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75819</xdr:rowOff>
    </xdr:from>
    <xdr:to>
      <xdr:col>111</xdr:col>
      <xdr:colOff>177800</xdr:colOff>
      <xdr:row>106</xdr:row>
      <xdr:rowOff>84201</xdr:rowOff>
    </xdr:to>
    <xdr:cxnSp macro="">
      <xdr:nvCxnSpPr>
        <xdr:cNvPr id="711" name="直線コネクタ 710"/>
        <xdr:cNvCxnSpPr/>
      </xdr:nvCxnSpPr>
      <xdr:spPr>
        <a:xfrm flipV="1">
          <a:off x="20434300" y="1824951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44831</xdr:rowOff>
    </xdr:from>
    <xdr:to>
      <xdr:col>102</xdr:col>
      <xdr:colOff>165100</xdr:colOff>
      <xdr:row>106</xdr:row>
      <xdr:rowOff>146431</xdr:rowOff>
    </xdr:to>
    <xdr:sp macro="" textlink="">
      <xdr:nvSpPr>
        <xdr:cNvPr id="712" name="楕円 711"/>
        <xdr:cNvSpPr/>
      </xdr:nvSpPr>
      <xdr:spPr>
        <a:xfrm>
          <a:off x="19494500" y="182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84201</xdr:rowOff>
    </xdr:from>
    <xdr:to>
      <xdr:col>107</xdr:col>
      <xdr:colOff>50800</xdr:colOff>
      <xdr:row>106</xdr:row>
      <xdr:rowOff>95631</xdr:rowOff>
    </xdr:to>
    <xdr:cxnSp macro="">
      <xdr:nvCxnSpPr>
        <xdr:cNvPr id="713" name="直線コネクタ 712"/>
        <xdr:cNvCxnSpPr/>
      </xdr:nvCxnSpPr>
      <xdr:spPr>
        <a:xfrm flipV="1">
          <a:off x="19545300" y="182579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714" name="楕円 713"/>
        <xdr:cNvSpPr/>
      </xdr:nvSpPr>
      <xdr:spPr>
        <a:xfrm>
          <a:off x="18605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95631</xdr:rowOff>
    </xdr:from>
    <xdr:to>
      <xdr:col>102</xdr:col>
      <xdr:colOff>114300</xdr:colOff>
      <xdr:row>106</xdr:row>
      <xdr:rowOff>102870</xdr:rowOff>
    </xdr:to>
    <xdr:cxnSp macro="">
      <xdr:nvCxnSpPr>
        <xdr:cNvPr id="715" name="直線コネクタ 714"/>
        <xdr:cNvCxnSpPr/>
      </xdr:nvCxnSpPr>
      <xdr:spPr>
        <a:xfrm flipV="1">
          <a:off x="18656300" y="1826933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716" name="n_1aveValue【庁舎】&#10;一人当たり面積"/>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717" name="n_2aveValue【庁舎】&#10;一人当たり面積"/>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718" name="n_3aveValue【庁舎】&#10;一人当たり面積"/>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719" name="n_4aveValue【庁舎】&#10;一人当たり面積"/>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143146</xdr:rowOff>
    </xdr:from>
    <xdr:ext cx="469744" cy="259045"/>
    <xdr:sp macro="" textlink="">
      <xdr:nvSpPr>
        <xdr:cNvPr id="720" name="n_1mainValue【庁舎】&#10;一人当たり面積"/>
        <xdr:cNvSpPr txBox="1"/>
      </xdr:nvSpPr>
      <xdr:spPr>
        <a:xfrm>
          <a:off x="21075727" y="1797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151528</xdr:rowOff>
    </xdr:from>
    <xdr:ext cx="469744" cy="259045"/>
    <xdr:sp macro="" textlink="">
      <xdr:nvSpPr>
        <xdr:cNvPr id="721" name="n_2mainValue【庁舎】&#10;一人当たり面積"/>
        <xdr:cNvSpPr txBox="1"/>
      </xdr:nvSpPr>
      <xdr:spPr>
        <a:xfrm>
          <a:off x="20199427" y="1798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162958</xdr:rowOff>
    </xdr:from>
    <xdr:ext cx="469744" cy="259045"/>
    <xdr:sp macro="" textlink="">
      <xdr:nvSpPr>
        <xdr:cNvPr id="722" name="n_3mainValue【庁舎】&#10;一人当たり面積"/>
        <xdr:cNvSpPr txBox="1"/>
      </xdr:nvSpPr>
      <xdr:spPr>
        <a:xfrm>
          <a:off x="19310427" y="1799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723" name="n_4mainValue【庁舎】&#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ほとんどの施設において、類似団体と比較して有形固定資産減価償却率が高くなっている。令和２年度に作成した個別施設計画に基づいて老朽化対策に取り組んでいく。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令和元年度については、提出時点において固定資産台帳未整備であったため数値が入っていない。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23831_&#23567;&#20516;&#36032;&#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62.2</v>
          </cell>
          <cell r="BX53">
            <v>63.5</v>
          </cell>
          <cell r="CF53">
            <v>64.900000000000006</v>
          </cell>
          <cell r="CN53">
            <v>66.2</v>
          </cell>
        </row>
        <row r="55">
          <cell r="AN55" t="str">
            <v>類似団体内平均値</v>
          </cell>
          <cell r="BP55">
            <v>0</v>
          </cell>
          <cell r="BX55">
            <v>0</v>
          </cell>
          <cell r="CF55">
            <v>0</v>
          </cell>
          <cell r="CN55">
            <v>0</v>
          </cell>
        </row>
        <row r="57">
          <cell r="BP57">
            <v>54.2</v>
          </cell>
          <cell r="BX57">
            <v>56.3</v>
          </cell>
          <cell r="CF57">
            <v>57.6</v>
          </cell>
          <cell r="CN57">
            <v>58.8</v>
          </cell>
        </row>
        <row r="72">
          <cell r="BP72" t="str">
            <v>H27</v>
          </cell>
          <cell r="BX72" t="str">
            <v>H28</v>
          </cell>
          <cell r="CF72" t="str">
            <v>H29</v>
          </cell>
          <cell r="CN72" t="str">
            <v>H30</v>
          </cell>
          <cell r="CV72" t="str">
            <v>R01</v>
          </cell>
        </row>
        <row r="73">
          <cell r="AN73" t="str">
            <v>当該団体値</v>
          </cell>
        </row>
        <row r="75">
          <cell r="BP75">
            <v>8.1999999999999993</v>
          </cell>
          <cell r="BX75">
            <v>6.6</v>
          </cell>
          <cell r="CF75">
            <v>5.5</v>
          </cell>
          <cell r="CN75">
            <v>5</v>
          </cell>
          <cell r="CV75">
            <v>5.7</v>
          </cell>
        </row>
        <row r="77">
          <cell r="AN77" t="str">
            <v>類似団体内平均値</v>
          </cell>
          <cell r="BP77">
            <v>0</v>
          </cell>
          <cell r="BX77">
            <v>0</v>
          </cell>
          <cell r="CF77">
            <v>0</v>
          </cell>
          <cell r="CN77">
            <v>0</v>
          </cell>
          <cell r="CV77">
            <v>0</v>
          </cell>
        </row>
        <row r="79">
          <cell r="BP79">
            <v>7.8</v>
          </cell>
          <cell r="BX79">
            <v>7.4</v>
          </cell>
          <cell r="CF79">
            <v>7.1</v>
          </cell>
          <cell r="CN79">
            <v>7.1</v>
          </cell>
          <cell r="CV79">
            <v>7.3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3890112</v>
      </c>
      <c r="BO4" s="393"/>
      <c r="BP4" s="393"/>
      <c r="BQ4" s="393"/>
      <c r="BR4" s="393"/>
      <c r="BS4" s="393"/>
      <c r="BT4" s="393"/>
      <c r="BU4" s="394"/>
      <c r="BV4" s="392">
        <v>3407144</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4.4000000000000004</v>
      </c>
      <c r="CU4" s="399"/>
      <c r="CV4" s="399"/>
      <c r="CW4" s="399"/>
      <c r="CX4" s="399"/>
      <c r="CY4" s="399"/>
      <c r="CZ4" s="399"/>
      <c r="DA4" s="400"/>
      <c r="DB4" s="398">
        <v>6.3</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3679443</v>
      </c>
      <c r="BO5" s="430"/>
      <c r="BP5" s="430"/>
      <c r="BQ5" s="430"/>
      <c r="BR5" s="430"/>
      <c r="BS5" s="430"/>
      <c r="BT5" s="430"/>
      <c r="BU5" s="431"/>
      <c r="BV5" s="429">
        <v>3221988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80.099999999999994</v>
      </c>
      <c r="CU5" s="427"/>
      <c r="CV5" s="427"/>
      <c r="CW5" s="427"/>
      <c r="CX5" s="427"/>
      <c r="CY5" s="427"/>
      <c r="CZ5" s="427"/>
      <c r="DA5" s="428"/>
      <c r="DB5" s="426">
        <v>79.3</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210669</v>
      </c>
      <c r="BO6" s="430"/>
      <c r="BP6" s="430"/>
      <c r="BQ6" s="430"/>
      <c r="BR6" s="430"/>
      <c r="BS6" s="430"/>
      <c r="BT6" s="430"/>
      <c r="BU6" s="431"/>
      <c r="BV6" s="429">
        <v>185156</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82.2</v>
      </c>
      <c r="CU6" s="467"/>
      <c r="CV6" s="467"/>
      <c r="CW6" s="467"/>
      <c r="CX6" s="467"/>
      <c r="CY6" s="467"/>
      <c r="CZ6" s="467"/>
      <c r="DA6" s="468"/>
      <c r="DB6" s="466">
        <v>82.3</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125778</v>
      </c>
      <c r="BO7" s="430"/>
      <c r="BP7" s="430"/>
      <c r="BQ7" s="430"/>
      <c r="BR7" s="430"/>
      <c r="BS7" s="430"/>
      <c r="BT7" s="430"/>
      <c r="BU7" s="431"/>
      <c r="BV7" s="429">
        <v>61663</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1939266</v>
      </c>
      <c r="CU7" s="430"/>
      <c r="CV7" s="430"/>
      <c r="CW7" s="430"/>
      <c r="CX7" s="430"/>
      <c r="CY7" s="430"/>
      <c r="CZ7" s="430"/>
      <c r="DA7" s="431"/>
      <c r="DB7" s="429">
        <v>1955293</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84891</v>
      </c>
      <c r="BO8" s="430"/>
      <c r="BP8" s="430"/>
      <c r="BQ8" s="430"/>
      <c r="BR8" s="430"/>
      <c r="BS8" s="430"/>
      <c r="BT8" s="430"/>
      <c r="BU8" s="431"/>
      <c r="BV8" s="429">
        <v>123493</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0.1</v>
      </c>
      <c r="CU8" s="470"/>
      <c r="CV8" s="470"/>
      <c r="CW8" s="470"/>
      <c r="CX8" s="470"/>
      <c r="CY8" s="470"/>
      <c r="CZ8" s="470"/>
      <c r="DA8" s="471"/>
      <c r="DB8" s="469">
        <v>0.1</v>
      </c>
      <c r="DC8" s="470"/>
      <c r="DD8" s="470"/>
      <c r="DE8" s="470"/>
      <c r="DF8" s="470"/>
      <c r="DG8" s="470"/>
      <c r="DH8" s="470"/>
      <c r="DI8" s="471"/>
      <c r="DJ8" s="186"/>
      <c r="DK8" s="186"/>
      <c r="DL8" s="186"/>
      <c r="DM8" s="186"/>
      <c r="DN8" s="186"/>
      <c r="DO8" s="186"/>
    </row>
    <row r="9" spans="1:119" ht="18.75" customHeight="1" thickBot="1" x14ac:dyDescent="0.2">
      <c r="A9" s="187"/>
      <c r="B9" s="423" t="s">
        <v>113</v>
      </c>
      <c r="C9" s="424"/>
      <c r="D9" s="424"/>
      <c r="E9" s="424"/>
      <c r="F9" s="424"/>
      <c r="G9" s="424"/>
      <c r="H9" s="424"/>
      <c r="I9" s="424"/>
      <c r="J9" s="424"/>
      <c r="K9" s="472"/>
      <c r="L9" s="473" t="s">
        <v>114</v>
      </c>
      <c r="M9" s="474"/>
      <c r="N9" s="474"/>
      <c r="O9" s="474"/>
      <c r="P9" s="474"/>
      <c r="Q9" s="475"/>
      <c r="R9" s="476">
        <v>2560</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106</v>
      </c>
      <c r="AV9" s="462"/>
      <c r="AW9" s="462"/>
      <c r="AX9" s="462"/>
      <c r="AY9" s="463" t="s">
        <v>117</v>
      </c>
      <c r="AZ9" s="464"/>
      <c r="BA9" s="464"/>
      <c r="BB9" s="464"/>
      <c r="BC9" s="464"/>
      <c r="BD9" s="464"/>
      <c r="BE9" s="464"/>
      <c r="BF9" s="464"/>
      <c r="BG9" s="464"/>
      <c r="BH9" s="464"/>
      <c r="BI9" s="464"/>
      <c r="BJ9" s="464"/>
      <c r="BK9" s="464"/>
      <c r="BL9" s="464"/>
      <c r="BM9" s="465"/>
      <c r="BN9" s="429">
        <v>-38602</v>
      </c>
      <c r="BO9" s="430"/>
      <c r="BP9" s="430"/>
      <c r="BQ9" s="430"/>
      <c r="BR9" s="430"/>
      <c r="BS9" s="430"/>
      <c r="BT9" s="430"/>
      <c r="BU9" s="431"/>
      <c r="BV9" s="429">
        <v>22799</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15.4</v>
      </c>
      <c r="CU9" s="427"/>
      <c r="CV9" s="427"/>
      <c r="CW9" s="427"/>
      <c r="CX9" s="427"/>
      <c r="CY9" s="427"/>
      <c r="CZ9" s="427"/>
      <c r="DA9" s="428"/>
      <c r="DB9" s="426">
        <v>14.5</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2849</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320</v>
      </c>
      <c r="BO10" s="430"/>
      <c r="BP10" s="430"/>
      <c r="BQ10" s="430"/>
      <c r="BR10" s="430"/>
      <c r="BS10" s="430"/>
      <c r="BT10" s="430"/>
      <c r="BU10" s="431"/>
      <c r="BV10" s="429">
        <v>290</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102</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2371</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102</v>
      </c>
      <c r="AV12" s="462"/>
      <c r="AW12" s="462"/>
      <c r="AX12" s="462"/>
      <c r="AY12" s="463" t="s">
        <v>135</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129</v>
      </c>
      <c r="CU12" s="470"/>
      <c r="CV12" s="470"/>
      <c r="CW12" s="470"/>
      <c r="CX12" s="470"/>
      <c r="CY12" s="470"/>
      <c r="CZ12" s="470"/>
      <c r="DA12" s="471"/>
      <c r="DB12" s="469" t="s">
        <v>129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2365</v>
      </c>
      <c r="S13" s="514"/>
      <c r="T13" s="514"/>
      <c r="U13" s="514"/>
      <c r="V13" s="515"/>
      <c r="W13" s="445" t="s">
        <v>138</v>
      </c>
      <c r="X13" s="446"/>
      <c r="Y13" s="446"/>
      <c r="Z13" s="446"/>
      <c r="AA13" s="446"/>
      <c r="AB13" s="436"/>
      <c r="AC13" s="480">
        <v>396</v>
      </c>
      <c r="AD13" s="481"/>
      <c r="AE13" s="481"/>
      <c r="AF13" s="481"/>
      <c r="AG13" s="523"/>
      <c r="AH13" s="480">
        <v>455</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-38282</v>
      </c>
      <c r="BO13" s="430"/>
      <c r="BP13" s="430"/>
      <c r="BQ13" s="430"/>
      <c r="BR13" s="430"/>
      <c r="BS13" s="430"/>
      <c r="BT13" s="430"/>
      <c r="BU13" s="431"/>
      <c r="BV13" s="429">
        <v>23089</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5.7</v>
      </c>
      <c r="CU13" s="427"/>
      <c r="CV13" s="427"/>
      <c r="CW13" s="427"/>
      <c r="CX13" s="427"/>
      <c r="CY13" s="427"/>
      <c r="CZ13" s="427"/>
      <c r="DA13" s="428"/>
      <c r="DB13" s="426">
        <v>5</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2453</v>
      </c>
      <c r="S14" s="514"/>
      <c r="T14" s="514"/>
      <c r="U14" s="514"/>
      <c r="V14" s="515"/>
      <c r="W14" s="419"/>
      <c r="X14" s="420"/>
      <c r="Y14" s="420"/>
      <c r="Z14" s="420"/>
      <c r="AA14" s="420"/>
      <c r="AB14" s="409"/>
      <c r="AC14" s="516">
        <v>32.700000000000003</v>
      </c>
      <c r="AD14" s="517"/>
      <c r="AE14" s="517"/>
      <c r="AF14" s="517"/>
      <c r="AG14" s="518"/>
      <c r="AH14" s="516">
        <v>35.5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t="s">
        <v>129</v>
      </c>
      <c r="CU14" s="528"/>
      <c r="CV14" s="528"/>
      <c r="CW14" s="528"/>
      <c r="CX14" s="528"/>
      <c r="CY14" s="528"/>
      <c r="CZ14" s="528"/>
      <c r="DA14" s="529"/>
      <c r="DB14" s="527" t="s">
        <v>129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137</v>
      </c>
      <c r="N15" s="521"/>
      <c r="O15" s="521"/>
      <c r="P15" s="521"/>
      <c r="Q15" s="522"/>
      <c r="R15" s="513">
        <v>2447</v>
      </c>
      <c r="S15" s="514"/>
      <c r="T15" s="514"/>
      <c r="U15" s="514"/>
      <c r="V15" s="515"/>
      <c r="W15" s="445" t="s">
        <v>145</v>
      </c>
      <c r="X15" s="446"/>
      <c r="Y15" s="446"/>
      <c r="Z15" s="446"/>
      <c r="AA15" s="446"/>
      <c r="AB15" s="436"/>
      <c r="AC15" s="480">
        <v>103</v>
      </c>
      <c r="AD15" s="481"/>
      <c r="AE15" s="481"/>
      <c r="AF15" s="481"/>
      <c r="AG15" s="523"/>
      <c r="AH15" s="480">
        <v>121</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182476</v>
      </c>
      <c r="BO15" s="393"/>
      <c r="BP15" s="393"/>
      <c r="BQ15" s="393"/>
      <c r="BR15" s="393"/>
      <c r="BS15" s="393"/>
      <c r="BT15" s="393"/>
      <c r="BU15" s="394"/>
      <c r="BV15" s="392">
        <v>187341</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8.5</v>
      </c>
      <c r="AD16" s="517"/>
      <c r="AE16" s="517"/>
      <c r="AF16" s="517"/>
      <c r="AG16" s="518"/>
      <c r="AH16" s="516">
        <v>9.4</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1849178</v>
      </c>
      <c r="BO16" s="430"/>
      <c r="BP16" s="430"/>
      <c r="BQ16" s="430"/>
      <c r="BR16" s="430"/>
      <c r="BS16" s="430"/>
      <c r="BT16" s="430"/>
      <c r="BU16" s="431"/>
      <c r="BV16" s="429">
        <v>1841239</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711</v>
      </c>
      <c r="AD17" s="481"/>
      <c r="AE17" s="481"/>
      <c r="AF17" s="481"/>
      <c r="AG17" s="523"/>
      <c r="AH17" s="480">
        <v>707</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224200</v>
      </c>
      <c r="BO17" s="430"/>
      <c r="BP17" s="430"/>
      <c r="BQ17" s="430"/>
      <c r="BR17" s="430"/>
      <c r="BS17" s="430"/>
      <c r="BT17" s="430"/>
      <c r="BU17" s="431"/>
      <c r="BV17" s="429">
        <v>231042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155</v>
      </c>
      <c r="C18" s="472"/>
      <c r="D18" s="472"/>
      <c r="E18" s="544"/>
      <c r="F18" s="544"/>
      <c r="G18" s="544"/>
      <c r="H18" s="544"/>
      <c r="I18" s="544"/>
      <c r="J18" s="544"/>
      <c r="K18" s="544"/>
      <c r="L18" s="545">
        <v>25.5</v>
      </c>
      <c r="M18" s="545"/>
      <c r="N18" s="545"/>
      <c r="O18" s="545"/>
      <c r="P18" s="545"/>
      <c r="Q18" s="545"/>
      <c r="R18" s="546"/>
      <c r="S18" s="546"/>
      <c r="T18" s="546"/>
      <c r="U18" s="546"/>
      <c r="V18" s="547"/>
      <c r="W18" s="447"/>
      <c r="X18" s="448"/>
      <c r="Y18" s="448"/>
      <c r="Z18" s="448"/>
      <c r="AA18" s="448"/>
      <c r="AB18" s="439"/>
      <c r="AC18" s="548">
        <v>58.8</v>
      </c>
      <c r="AD18" s="549"/>
      <c r="AE18" s="549"/>
      <c r="AF18" s="549"/>
      <c r="AG18" s="550"/>
      <c r="AH18" s="548">
        <v>55.1</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1567263</v>
      </c>
      <c r="BO18" s="430"/>
      <c r="BP18" s="430"/>
      <c r="BQ18" s="430"/>
      <c r="BR18" s="430"/>
      <c r="BS18" s="430"/>
      <c r="BT18" s="430"/>
      <c r="BU18" s="431"/>
      <c r="BV18" s="429">
        <v>1558090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157</v>
      </c>
      <c r="C19" s="472"/>
      <c r="D19" s="472"/>
      <c r="E19" s="544"/>
      <c r="F19" s="544"/>
      <c r="G19" s="544"/>
      <c r="H19" s="544"/>
      <c r="I19" s="544"/>
      <c r="J19" s="544"/>
      <c r="K19" s="544"/>
      <c r="L19" s="552">
        <v>100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2344307</v>
      </c>
      <c r="BO19" s="430"/>
      <c r="BP19" s="430"/>
      <c r="BQ19" s="430"/>
      <c r="BR19" s="430"/>
      <c r="BS19" s="430"/>
      <c r="BT19" s="430"/>
      <c r="BU19" s="431"/>
      <c r="BV19" s="429">
        <v>2331308</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159</v>
      </c>
      <c r="C20" s="472"/>
      <c r="D20" s="472"/>
      <c r="E20" s="544"/>
      <c r="F20" s="544"/>
      <c r="G20" s="544"/>
      <c r="H20" s="544"/>
      <c r="I20" s="544"/>
      <c r="J20" s="544"/>
      <c r="K20" s="544"/>
      <c r="L20" s="552">
        <v>1210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3593518</v>
      </c>
      <c r="BO23" s="430"/>
      <c r="BP23" s="430"/>
      <c r="BQ23" s="430"/>
      <c r="BR23" s="430"/>
      <c r="BS23" s="430"/>
      <c r="BT23" s="430"/>
      <c r="BU23" s="431"/>
      <c r="BV23" s="429">
        <v>3319320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168</v>
      </c>
      <c r="F24" s="459"/>
      <c r="G24" s="459"/>
      <c r="H24" s="459"/>
      <c r="I24" s="459"/>
      <c r="J24" s="459"/>
      <c r="K24" s="460"/>
      <c r="L24" s="480">
        <v>1</v>
      </c>
      <c r="M24" s="481"/>
      <c r="N24" s="481"/>
      <c r="O24" s="481"/>
      <c r="P24" s="523"/>
      <c r="Q24" s="480">
        <v>5980</v>
      </c>
      <c r="R24" s="481"/>
      <c r="S24" s="481"/>
      <c r="T24" s="481"/>
      <c r="U24" s="481"/>
      <c r="V24" s="523"/>
      <c r="W24" s="582"/>
      <c r="X24" s="570"/>
      <c r="Y24" s="571"/>
      <c r="Z24" s="479" t="s">
        <v>169</v>
      </c>
      <c r="AA24" s="459"/>
      <c r="AB24" s="459"/>
      <c r="AC24" s="459"/>
      <c r="AD24" s="459"/>
      <c r="AE24" s="459"/>
      <c r="AF24" s="459"/>
      <c r="AG24" s="460"/>
      <c r="AH24" s="480">
        <v>56</v>
      </c>
      <c r="AI24" s="481"/>
      <c r="AJ24" s="481"/>
      <c r="AK24" s="481"/>
      <c r="AL24" s="523"/>
      <c r="AM24" s="480">
        <v>155792</v>
      </c>
      <c r="AN24" s="481"/>
      <c r="AO24" s="481"/>
      <c r="AP24" s="481"/>
      <c r="AQ24" s="481"/>
      <c r="AR24" s="523"/>
      <c r="AS24" s="480">
        <v>2782</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3501968</v>
      </c>
      <c r="BO24" s="430"/>
      <c r="BP24" s="430"/>
      <c r="BQ24" s="430"/>
      <c r="BR24" s="430"/>
      <c r="BS24" s="430"/>
      <c r="BT24" s="430"/>
      <c r="BU24" s="431"/>
      <c r="BV24" s="429">
        <v>3213275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171</v>
      </c>
      <c r="F25" s="459"/>
      <c r="G25" s="459"/>
      <c r="H25" s="459"/>
      <c r="I25" s="459"/>
      <c r="J25" s="459"/>
      <c r="K25" s="460"/>
      <c r="L25" s="480">
        <v>1</v>
      </c>
      <c r="M25" s="481"/>
      <c r="N25" s="481"/>
      <c r="O25" s="481"/>
      <c r="P25" s="523"/>
      <c r="Q25" s="480">
        <v>4950</v>
      </c>
      <c r="R25" s="481"/>
      <c r="S25" s="481"/>
      <c r="T25" s="481"/>
      <c r="U25" s="481"/>
      <c r="V25" s="523"/>
      <c r="W25" s="582"/>
      <c r="X25" s="570"/>
      <c r="Y25" s="571"/>
      <c r="Z25" s="479" t="s">
        <v>172</v>
      </c>
      <c r="AA25" s="459"/>
      <c r="AB25" s="459"/>
      <c r="AC25" s="459"/>
      <c r="AD25" s="459"/>
      <c r="AE25" s="459"/>
      <c r="AF25" s="459"/>
      <c r="AG25" s="460"/>
      <c r="AH25" s="480" t="s">
        <v>129</v>
      </c>
      <c r="AI25" s="481"/>
      <c r="AJ25" s="481"/>
      <c r="AK25" s="481"/>
      <c r="AL25" s="523"/>
      <c r="AM25" s="480" t="s">
        <v>173</v>
      </c>
      <c r="AN25" s="481"/>
      <c r="AO25" s="481"/>
      <c r="AP25" s="481"/>
      <c r="AQ25" s="481"/>
      <c r="AR25" s="523"/>
      <c r="AS25" s="480" t="s">
        <v>129</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1746</v>
      </c>
      <c r="BO25" s="393"/>
      <c r="BP25" s="393"/>
      <c r="BQ25" s="393"/>
      <c r="BR25" s="393"/>
      <c r="BS25" s="393"/>
      <c r="BT25" s="393"/>
      <c r="BU25" s="394"/>
      <c r="BV25" s="392" t="s">
        <v>129</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4860</v>
      </c>
      <c r="R26" s="481"/>
      <c r="S26" s="481"/>
      <c r="T26" s="481"/>
      <c r="U26" s="481"/>
      <c r="V26" s="523"/>
      <c r="W26" s="582"/>
      <c r="X26" s="570"/>
      <c r="Y26" s="571"/>
      <c r="Z26" s="479" t="s">
        <v>176</v>
      </c>
      <c r="AA26" s="592"/>
      <c r="AB26" s="592"/>
      <c r="AC26" s="592"/>
      <c r="AD26" s="592"/>
      <c r="AE26" s="592"/>
      <c r="AF26" s="592"/>
      <c r="AG26" s="593"/>
      <c r="AH26" s="480">
        <v>3</v>
      </c>
      <c r="AI26" s="481"/>
      <c r="AJ26" s="481"/>
      <c r="AK26" s="481"/>
      <c r="AL26" s="523"/>
      <c r="AM26" s="480">
        <v>7770</v>
      </c>
      <c r="AN26" s="481"/>
      <c r="AO26" s="481"/>
      <c r="AP26" s="481"/>
      <c r="AQ26" s="481"/>
      <c r="AR26" s="523"/>
      <c r="AS26" s="480">
        <v>2590</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173</v>
      </c>
      <c r="BO26" s="430"/>
      <c r="BP26" s="430"/>
      <c r="BQ26" s="430"/>
      <c r="BR26" s="430"/>
      <c r="BS26" s="430"/>
      <c r="BT26" s="430"/>
      <c r="BU26" s="431"/>
      <c r="BV26" s="429" t="s">
        <v>129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2550</v>
      </c>
      <c r="R27" s="481"/>
      <c r="S27" s="481"/>
      <c r="T27" s="481"/>
      <c r="U27" s="481"/>
      <c r="V27" s="523"/>
      <c r="W27" s="582"/>
      <c r="X27" s="570"/>
      <c r="Y27" s="571"/>
      <c r="Z27" s="479" t="s">
        <v>179</v>
      </c>
      <c r="AA27" s="459"/>
      <c r="AB27" s="459"/>
      <c r="AC27" s="459"/>
      <c r="AD27" s="459"/>
      <c r="AE27" s="459"/>
      <c r="AF27" s="459"/>
      <c r="AG27" s="460"/>
      <c r="AH27" s="480">
        <v>6</v>
      </c>
      <c r="AI27" s="481"/>
      <c r="AJ27" s="481"/>
      <c r="AK27" s="481"/>
      <c r="AL27" s="523"/>
      <c r="AM27" s="480">
        <v>14346</v>
      </c>
      <c r="AN27" s="481"/>
      <c r="AO27" s="481"/>
      <c r="AP27" s="481"/>
      <c r="AQ27" s="481"/>
      <c r="AR27" s="523"/>
      <c r="AS27" s="480">
        <v>2391</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103029</v>
      </c>
      <c r="BO27" s="606"/>
      <c r="BP27" s="606"/>
      <c r="BQ27" s="606"/>
      <c r="BR27" s="606"/>
      <c r="BS27" s="606"/>
      <c r="BT27" s="606"/>
      <c r="BU27" s="607"/>
      <c r="BV27" s="605">
        <v>102951</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1980</v>
      </c>
      <c r="R28" s="481"/>
      <c r="S28" s="481"/>
      <c r="T28" s="481"/>
      <c r="U28" s="481"/>
      <c r="V28" s="523"/>
      <c r="W28" s="582"/>
      <c r="X28" s="570"/>
      <c r="Y28" s="571"/>
      <c r="Z28" s="479" t="s">
        <v>182</v>
      </c>
      <c r="AA28" s="459"/>
      <c r="AB28" s="459"/>
      <c r="AC28" s="459"/>
      <c r="AD28" s="459"/>
      <c r="AE28" s="459"/>
      <c r="AF28" s="459"/>
      <c r="AG28" s="460"/>
      <c r="AH28" s="480" t="s">
        <v>129</v>
      </c>
      <c r="AI28" s="481"/>
      <c r="AJ28" s="481"/>
      <c r="AK28" s="481"/>
      <c r="AL28" s="523"/>
      <c r="AM28" s="480" t="s">
        <v>173</v>
      </c>
      <c r="AN28" s="481"/>
      <c r="AO28" s="481"/>
      <c r="AP28" s="481"/>
      <c r="AQ28" s="481"/>
      <c r="AR28" s="523"/>
      <c r="AS28" s="480" t="s">
        <v>129</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286741</v>
      </c>
      <c r="BO28" s="393"/>
      <c r="BP28" s="393"/>
      <c r="BQ28" s="393"/>
      <c r="BR28" s="393"/>
      <c r="BS28" s="393"/>
      <c r="BT28" s="393"/>
      <c r="BU28" s="394"/>
      <c r="BV28" s="392">
        <v>286421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6</v>
      </c>
      <c r="M29" s="481"/>
      <c r="N29" s="481"/>
      <c r="O29" s="481"/>
      <c r="P29" s="523"/>
      <c r="Q29" s="480">
        <v>1800</v>
      </c>
      <c r="R29" s="481"/>
      <c r="S29" s="481"/>
      <c r="T29" s="481"/>
      <c r="U29" s="481"/>
      <c r="V29" s="523"/>
      <c r="W29" s="583"/>
      <c r="X29" s="584"/>
      <c r="Y29" s="585"/>
      <c r="Z29" s="479" t="s">
        <v>185</v>
      </c>
      <c r="AA29" s="459"/>
      <c r="AB29" s="459"/>
      <c r="AC29" s="459"/>
      <c r="AD29" s="459"/>
      <c r="AE29" s="459"/>
      <c r="AF29" s="459"/>
      <c r="AG29" s="460"/>
      <c r="AH29" s="480">
        <v>62</v>
      </c>
      <c r="AI29" s="481"/>
      <c r="AJ29" s="481"/>
      <c r="AK29" s="481"/>
      <c r="AL29" s="523"/>
      <c r="AM29" s="480">
        <v>170138</v>
      </c>
      <c r="AN29" s="481"/>
      <c r="AO29" s="481"/>
      <c r="AP29" s="481"/>
      <c r="AQ29" s="481"/>
      <c r="AR29" s="523"/>
      <c r="AS29" s="480">
        <v>2744</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458124</v>
      </c>
      <c r="BO29" s="430"/>
      <c r="BP29" s="430"/>
      <c r="BQ29" s="430"/>
      <c r="BR29" s="430"/>
      <c r="BS29" s="430"/>
      <c r="BT29" s="430"/>
      <c r="BU29" s="431"/>
      <c r="BV29" s="429">
        <v>471794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95.4</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2033669</v>
      </c>
      <c r="BO30" s="606"/>
      <c r="BP30" s="606"/>
      <c r="BQ30" s="606"/>
      <c r="BR30" s="606"/>
      <c r="BS30" s="606"/>
      <c r="BT30" s="606"/>
      <c r="BU30" s="607"/>
      <c r="BV30" s="605">
        <v>2002708</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196</v>
      </c>
      <c r="V33" s="453"/>
      <c r="W33" s="418" t="s">
        <v>195</v>
      </c>
      <c r="X33" s="418"/>
      <c r="Y33" s="418"/>
      <c r="Z33" s="418"/>
      <c r="AA33" s="418"/>
      <c r="AB33" s="418"/>
      <c r="AC33" s="418"/>
      <c r="AD33" s="418"/>
      <c r="AE33" s="418"/>
      <c r="AF33" s="418"/>
      <c r="AG33" s="418"/>
      <c r="AH33" s="418"/>
      <c r="AI33" s="418"/>
      <c r="AJ33" s="418"/>
      <c r="AK33" s="418"/>
      <c r="AL33" s="216"/>
      <c r="AM33" s="453" t="s">
        <v>196</v>
      </c>
      <c r="AN33" s="453"/>
      <c r="AO33" s="418" t="s">
        <v>195</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194</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小値賀町簡易水道事業</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長崎県後期高齢者医療広域連合（普通会計）</v>
      </c>
      <c r="BZ34" s="619"/>
      <c r="CA34" s="619"/>
      <c r="CB34" s="619"/>
      <c r="CC34" s="619"/>
      <c r="CD34" s="619"/>
      <c r="CE34" s="619"/>
      <c r="CF34" s="619"/>
      <c r="CG34" s="619"/>
      <c r="CH34" s="619"/>
      <c r="CI34" s="619"/>
      <c r="CJ34" s="619"/>
      <c r="CK34" s="619"/>
      <c r="CL34" s="619"/>
      <c r="CM34" s="619"/>
      <c r="CN34" s="214"/>
      <c r="CO34" s="618">
        <f>IF(CQ34="","",MAX(C34:D43,U34:V43,AM34:AN43,BE34:BF43,BW34:BX43)+1)</f>
        <v>16</v>
      </c>
      <c r="CP34" s="618"/>
      <c r="CQ34" s="619" t="str">
        <f>IF('各会計、関係団体の財政状況及び健全化判断比率'!BS7="","",'各会計、関係団体の財政状況及び健全化判断比率'!BS7)</f>
        <v>小値賀交通</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国民健康保険診療所</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IF('各会計、関係団体の財政状況及び健全化判断比率'!B33="","",'各会計、関係団体の財政状況及び健全化判断比率'!B33)</f>
        <v>小値賀町渡船事業</v>
      </c>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長崎県後期高齢者医療広域連合（後期高齢者医療事業会計）</v>
      </c>
      <c r="BZ35" s="619"/>
      <c r="CA35" s="619"/>
      <c r="CB35" s="619"/>
      <c r="CC35" s="619"/>
      <c r="CD35" s="619"/>
      <c r="CE35" s="619"/>
      <c r="CF35" s="619"/>
      <c r="CG35" s="619"/>
      <c r="CH35" s="619"/>
      <c r="CI35" s="619"/>
      <c r="CJ35" s="619"/>
      <c r="CK35" s="619"/>
      <c r="CL35" s="619"/>
      <c r="CM35" s="619"/>
      <c r="CN35" s="214"/>
      <c r="CO35" s="618">
        <f t="shared" ref="CO35:CO43" si="3">IF(CQ35="","",CO34+1)</f>
        <v>17</v>
      </c>
      <c r="CP35" s="618"/>
      <c r="CQ35" s="619" t="str">
        <f>IF('各会計、関係団体の財政状況及び健全化判断比率'!BS8="","",'各会計、関係団体の財政状況及び健全化判断比率'!BS8)</f>
        <v>小値賀町担い手公社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小値賀町介護保険事業</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8</v>
      </c>
      <c r="BF36" s="618"/>
      <c r="BG36" s="619" t="str">
        <f>IF('各会計、関係団体の財政状況及び健全化判断比率'!B34="","",'各会計、関係団体の財政状況及び健全化判断比率'!B34)</f>
        <v>小値賀町下水道事業</v>
      </c>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長崎県市町村総合事務組合（一般会計）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小値賀町後期高齢者医療事業</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長崎県市町村総合事務組合（市町村会館管理事業特別会計）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長崎県市町村総合事務組合（市町村会館馬町別館管理事業特別会計）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長崎県市町村総合事務組合（行政不服審査会事業特別会計）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長崎県市町村総合事務組合（交通災害共済事業特別会計）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Ilv/KCjAsMaVOSm/qcAiM1KbMBErNcoTRjZX3qlPRtAkkaT81AGY+NTpiNN1jiP4dkghahybf7CEowGmaSM/jw==" saltValue="RMjOKwlE2X06POU/OgiT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155957</v>
      </c>
      <c r="S5" s="635"/>
      <c r="T5" s="635"/>
      <c r="U5" s="635"/>
      <c r="V5" s="635"/>
      <c r="W5" s="635"/>
      <c r="X5" s="635"/>
      <c r="Y5" s="636"/>
      <c r="Z5" s="637">
        <v>4</v>
      </c>
      <c r="AA5" s="637"/>
      <c r="AB5" s="637"/>
      <c r="AC5" s="637"/>
      <c r="AD5" s="638">
        <v>155957</v>
      </c>
      <c r="AE5" s="638"/>
      <c r="AF5" s="638"/>
      <c r="AG5" s="638"/>
      <c r="AH5" s="638"/>
      <c r="AI5" s="638"/>
      <c r="AJ5" s="638"/>
      <c r="AK5" s="638"/>
      <c r="AL5" s="639">
        <v>8.1999999999999993</v>
      </c>
      <c r="AM5" s="640"/>
      <c r="AN5" s="640"/>
      <c r="AO5" s="641"/>
      <c r="AP5" s="631" t="s">
        <v>224</v>
      </c>
      <c r="AQ5" s="632"/>
      <c r="AR5" s="632"/>
      <c r="AS5" s="632"/>
      <c r="AT5" s="632"/>
      <c r="AU5" s="632"/>
      <c r="AV5" s="632"/>
      <c r="AW5" s="632"/>
      <c r="AX5" s="632"/>
      <c r="AY5" s="632"/>
      <c r="AZ5" s="632"/>
      <c r="BA5" s="632"/>
      <c r="BB5" s="632"/>
      <c r="BC5" s="632"/>
      <c r="BD5" s="632"/>
      <c r="BE5" s="632"/>
      <c r="BF5" s="633"/>
      <c r="BG5" s="645">
        <v>155957</v>
      </c>
      <c r="BH5" s="646"/>
      <c r="BI5" s="646"/>
      <c r="BJ5" s="646"/>
      <c r="BK5" s="646"/>
      <c r="BL5" s="646"/>
      <c r="BM5" s="646"/>
      <c r="BN5" s="647"/>
      <c r="BO5" s="648">
        <v>100</v>
      </c>
      <c r="BP5" s="648"/>
      <c r="BQ5" s="648"/>
      <c r="BR5" s="648"/>
      <c r="BS5" s="649" t="s">
        <v>225</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217</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15">
      <c r="B6" s="642" t="s">
        <v>229</v>
      </c>
      <c r="C6" s="643"/>
      <c r="D6" s="643"/>
      <c r="E6" s="643"/>
      <c r="F6" s="643"/>
      <c r="G6" s="643"/>
      <c r="H6" s="643"/>
      <c r="I6" s="643"/>
      <c r="J6" s="643"/>
      <c r="K6" s="643"/>
      <c r="L6" s="643"/>
      <c r="M6" s="643"/>
      <c r="N6" s="643"/>
      <c r="O6" s="643"/>
      <c r="P6" s="643"/>
      <c r="Q6" s="644"/>
      <c r="R6" s="645">
        <v>22293</v>
      </c>
      <c r="S6" s="646"/>
      <c r="T6" s="646"/>
      <c r="U6" s="646"/>
      <c r="V6" s="646"/>
      <c r="W6" s="646"/>
      <c r="X6" s="646"/>
      <c r="Y6" s="647"/>
      <c r="Z6" s="648">
        <v>0.6</v>
      </c>
      <c r="AA6" s="648"/>
      <c r="AB6" s="648"/>
      <c r="AC6" s="648"/>
      <c r="AD6" s="649">
        <v>22293</v>
      </c>
      <c r="AE6" s="649"/>
      <c r="AF6" s="649"/>
      <c r="AG6" s="649"/>
      <c r="AH6" s="649"/>
      <c r="AI6" s="649"/>
      <c r="AJ6" s="649"/>
      <c r="AK6" s="649"/>
      <c r="AL6" s="650">
        <v>1.2</v>
      </c>
      <c r="AM6" s="651"/>
      <c r="AN6" s="651"/>
      <c r="AO6" s="652"/>
      <c r="AP6" s="642" t="s">
        <v>230</v>
      </c>
      <c r="AQ6" s="643"/>
      <c r="AR6" s="643"/>
      <c r="AS6" s="643"/>
      <c r="AT6" s="643"/>
      <c r="AU6" s="643"/>
      <c r="AV6" s="643"/>
      <c r="AW6" s="643"/>
      <c r="AX6" s="643"/>
      <c r="AY6" s="643"/>
      <c r="AZ6" s="643"/>
      <c r="BA6" s="643"/>
      <c r="BB6" s="643"/>
      <c r="BC6" s="643"/>
      <c r="BD6" s="643"/>
      <c r="BE6" s="643"/>
      <c r="BF6" s="644"/>
      <c r="BG6" s="645">
        <v>155957</v>
      </c>
      <c r="BH6" s="646"/>
      <c r="BI6" s="646"/>
      <c r="BJ6" s="646"/>
      <c r="BK6" s="646"/>
      <c r="BL6" s="646"/>
      <c r="BM6" s="646"/>
      <c r="BN6" s="647"/>
      <c r="BO6" s="648">
        <v>100</v>
      </c>
      <c r="BP6" s="648"/>
      <c r="BQ6" s="648"/>
      <c r="BR6" s="648"/>
      <c r="BS6" s="649" t="s">
        <v>225</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48864</v>
      </c>
      <c r="CS6" s="646"/>
      <c r="CT6" s="646"/>
      <c r="CU6" s="646"/>
      <c r="CV6" s="646"/>
      <c r="CW6" s="646"/>
      <c r="CX6" s="646"/>
      <c r="CY6" s="647"/>
      <c r="CZ6" s="639">
        <v>1.3</v>
      </c>
      <c r="DA6" s="640"/>
      <c r="DB6" s="640"/>
      <c r="DC6" s="659"/>
      <c r="DD6" s="654" t="s">
        <v>225</v>
      </c>
      <c r="DE6" s="646"/>
      <c r="DF6" s="646"/>
      <c r="DG6" s="646"/>
      <c r="DH6" s="646"/>
      <c r="DI6" s="646"/>
      <c r="DJ6" s="646"/>
      <c r="DK6" s="646"/>
      <c r="DL6" s="646"/>
      <c r="DM6" s="646"/>
      <c r="DN6" s="646"/>
      <c r="DO6" s="646"/>
      <c r="DP6" s="647"/>
      <c r="DQ6" s="654">
        <v>48864</v>
      </c>
      <c r="DR6" s="646"/>
      <c r="DS6" s="646"/>
      <c r="DT6" s="646"/>
      <c r="DU6" s="646"/>
      <c r="DV6" s="646"/>
      <c r="DW6" s="646"/>
      <c r="DX6" s="646"/>
      <c r="DY6" s="646"/>
      <c r="DZ6" s="646"/>
      <c r="EA6" s="646"/>
      <c r="EB6" s="646"/>
      <c r="EC6" s="655"/>
    </row>
    <row r="7" spans="2:143" ht="11.25" customHeight="1" x14ac:dyDescent="0.15">
      <c r="B7" s="642" t="s">
        <v>232</v>
      </c>
      <c r="C7" s="643"/>
      <c r="D7" s="643"/>
      <c r="E7" s="643"/>
      <c r="F7" s="643"/>
      <c r="G7" s="643"/>
      <c r="H7" s="643"/>
      <c r="I7" s="643"/>
      <c r="J7" s="643"/>
      <c r="K7" s="643"/>
      <c r="L7" s="643"/>
      <c r="M7" s="643"/>
      <c r="N7" s="643"/>
      <c r="O7" s="643"/>
      <c r="P7" s="643"/>
      <c r="Q7" s="644"/>
      <c r="R7" s="645">
        <v>87</v>
      </c>
      <c r="S7" s="646"/>
      <c r="T7" s="646"/>
      <c r="U7" s="646"/>
      <c r="V7" s="646"/>
      <c r="W7" s="646"/>
      <c r="X7" s="646"/>
      <c r="Y7" s="647"/>
      <c r="Z7" s="648">
        <v>0</v>
      </c>
      <c r="AA7" s="648"/>
      <c r="AB7" s="648"/>
      <c r="AC7" s="648"/>
      <c r="AD7" s="649">
        <v>87</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60370</v>
      </c>
      <c r="BH7" s="646"/>
      <c r="BI7" s="646"/>
      <c r="BJ7" s="646"/>
      <c r="BK7" s="646"/>
      <c r="BL7" s="646"/>
      <c r="BM7" s="646"/>
      <c r="BN7" s="647"/>
      <c r="BO7" s="648">
        <v>38.700000000000003</v>
      </c>
      <c r="BP7" s="648"/>
      <c r="BQ7" s="648"/>
      <c r="BR7" s="648"/>
      <c r="BS7" s="649" t="s">
        <v>225</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556321</v>
      </c>
      <c r="CS7" s="646"/>
      <c r="CT7" s="646"/>
      <c r="CU7" s="646"/>
      <c r="CV7" s="646"/>
      <c r="CW7" s="646"/>
      <c r="CX7" s="646"/>
      <c r="CY7" s="647"/>
      <c r="CZ7" s="648">
        <v>15.1</v>
      </c>
      <c r="DA7" s="648"/>
      <c r="DB7" s="648"/>
      <c r="DC7" s="648"/>
      <c r="DD7" s="654">
        <v>180123</v>
      </c>
      <c r="DE7" s="646"/>
      <c r="DF7" s="646"/>
      <c r="DG7" s="646"/>
      <c r="DH7" s="646"/>
      <c r="DI7" s="646"/>
      <c r="DJ7" s="646"/>
      <c r="DK7" s="646"/>
      <c r="DL7" s="646"/>
      <c r="DM7" s="646"/>
      <c r="DN7" s="646"/>
      <c r="DO7" s="646"/>
      <c r="DP7" s="647"/>
      <c r="DQ7" s="654">
        <v>328363</v>
      </c>
      <c r="DR7" s="646"/>
      <c r="DS7" s="646"/>
      <c r="DT7" s="646"/>
      <c r="DU7" s="646"/>
      <c r="DV7" s="646"/>
      <c r="DW7" s="646"/>
      <c r="DX7" s="646"/>
      <c r="DY7" s="646"/>
      <c r="DZ7" s="646"/>
      <c r="EA7" s="646"/>
      <c r="EB7" s="646"/>
      <c r="EC7" s="655"/>
    </row>
    <row r="8" spans="2:143" ht="11.25" customHeight="1" x14ac:dyDescent="0.15">
      <c r="B8" s="642" t="s">
        <v>235</v>
      </c>
      <c r="C8" s="643"/>
      <c r="D8" s="643"/>
      <c r="E8" s="643"/>
      <c r="F8" s="643"/>
      <c r="G8" s="643"/>
      <c r="H8" s="643"/>
      <c r="I8" s="643"/>
      <c r="J8" s="643"/>
      <c r="K8" s="643"/>
      <c r="L8" s="643"/>
      <c r="M8" s="643"/>
      <c r="N8" s="643"/>
      <c r="O8" s="643"/>
      <c r="P8" s="643"/>
      <c r="Q8" s="644"/>
      <c r="R8" s="645">
        <v>407</v>
      </c>
      <c r="S8" s="646"/>
      <c r="T8" s="646"/>
      <c r="U8" s="646"/>
      <c r="V8" s="646"/>
      <c r="W8" s="646"/>
      <c r="X8" s="646"/>
      <c r="Y8" s="647"/>
      <c r="Z8" s="648">
        <v>0</v>
      </c>
      <c r="AA8" s="648"/>
      <c r="AB8" s="648"/>
      <c r="AC8" s="648"/>
      <c r="AD8" s="649">
        <v>407</v>
      </c>
      <c r="AE8" s="649"/>
      <c r="AF8" s="649"/>
      <c r="AG8" s="649"/>
      <c r="AH8" s="649"/>
      <c r="AI8" s="649"/>
      <c r="AJ8" s="649"/>
      <c r="AK8" s="649"/>
      <c r="AL8" s="650">
        <v>0</v>
      </c>
      <c r="AM8" s="651"/>
      <c r="AN8" s="651"/>
      <c r="AO8" s="652"/>
      <c r="AP8" s="642" t="s">
        <v>236</v>
      </c>
      <c r="AQ8" s="643"/>
      <c r="AR8" s="643"/>
      <c r="AS8" s="643"/>
      <c r="AT8" s="643"/>
      <c r="AU8" s="643"/>
      <c r="AV8" s="643"/>
      <c r="AW8" s="643"/>
      <c r="AX8" s="643"/>
      <c r="AY8" s="643"/>
      <c r="AZ8" s="643"/>
      <c r="BA8" s="643"/>
      <c r="BB8" s="643"/>
      <c r="BC8" s="643"/>
      <c r="BD8" s="643"/>
      <c r="BE8" s="643"/>
      <c r="BF8" s="644"/>
      <c r="BG8" s="645">
        <v>3385</v>
      </c>
      <c r="BH8" s="646"/>
      <c r="BI8" s="646"/>
      <c r="BJ8" s="646"/>
      <c r="BK8" s="646"/>
      <c r="BL8" s="646"/>
      <c r="BM8" s="646"/>
      <c r="BN8" s="647"/>
      <c r="BO8" s="648">
        <v>2.2000000000000002</v>
      </c>
      <c r="BP8" s="648"/>
      <c r="BQ8" s="648"/>
      <c r="BR8" s="648"/>
      <c r="BS8" s="654" t="s">
        <v>225</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651865</v>
      </c>
      <c r="CS8" s="646"/>
      <c r="CT8" s="646"/>
      <c r="CU8" s="646"/>
      <c r="CV8" s="646"/>
      <c r="CW8" s="646"/>
      <c r="CX8" s="646"/>
      <c r="CY8" s="647"/>
      <c r="CZ8" s="648">
        <v>17.7</v>
      </c>
      <c r="DA8" s="648"/>
      <c r="DB8" s="648"/>
      <c r="DC8" s="648"/>
      <c r="DD8" s="654">
        <v>83795</v>
      </c>
      <c r="DE8" s="646"/>
      <c r="DF8" s="646"/>
      <c r="DG8" s="646"/>
      <c r="DH8" s="646"/>
      <c r="DI8" s="646"/>
      <c r="DJ8" s="646"/>
      <c r="DK8" s="646"/>
      <c r="DL8" s="646"/>
      <c r="DM8" s="646"/>
      <c r="DN8" s="646"/>
      <c r="DO8" s="646"/>
      <c r="DP8" s="647"/>
      <c r="DQ8" s="654">
        <v>345252</v>
      </c>
      <c r="DR8" s="646"/>
      <c r="DS8" s="646"/>
      <c r="DT8" s="646"/>
      <c r="DU8" s="646"/>
      <c r="DV8" s="646"/>
      <c r="DW8" s="646"/>
      <c r="DX8" s="646"/>
      <c r="DY8" s="646"/>
      <c r="DZ8" s="646"/>
      <c r="EA8" s="646"/>
      <c r="EB8" s="646"/>
      <c r="EC8" s="655"/>
    </row>
    <row r="9" spans="2:143" ht="11.25" customHeight="1" x14ac:dyDescent="0.15">
      <c r="B9" s="642" t="s">
        <v>238</v>
      </c>
      <c r="C9" s="643"/>
      <c r="D9" s="643"/>
      <c r="E9" s="643"/>
      <c r="F9" s="643"/>
      <c r="G9" s="643"/>
      <c r="H9" s="643"/>
      <c r="I9" s="643"/>
      <c r="J9" s="643"/>
      <c r="K9" s="643"/>
      <c r="L9" s="643"/>
      <c r="M9" s="643"/>
      <c r="N9" s="643"/>
      <c r="O9" s="643"/>
      <c r="P9" s="643"/>
      <c r="Q9" s="644"/>
      <c r="R9" s="645">
        <v>223</v>
      </c>
      <c r="S9" s="646"/>
      <c r="T9" s="646"/>
      <c r="U9" s="646"/>
      <c r="V9" s="646"/>
      <c r="W9" s="646"/>
      <c r="X9" s="646"/>
      <c r="Y9" s="647"/>
      <c r="Z9" s="648">
        <v>0</v>
      </c>
      <c r="AA9" s="648"/>
      <c r="AB9" s="648"/>
      <c r="AC9" s="648"/>
      <c r="AD9" s="649">
        <v>223</v>
      </c>
      <c r="AE9" s="649"/>
      <c r="AF9" s="649"/>
      <c r="AG9" s="649"/>
      <c r="AH9" s="649"/>
      <c r="AI9" s="649"/>
      <c r="AJ9" s="649"/>
      <c r="AK9" s="649"/>
      <c r="AL9" s="650">
        <v>0</v>
      </c>
      <c r="AM9" s="651"/>
      <c r="AN9" s="651"/>
      <c r="AO9" s="652"/>
      <c r="AP9" s="642" t="s">
        <v>239</v>
      </c>
      <c r="AQ9" s="643"/>
      <c r="AR9" s="643"/>
      <c r="AS9" s="643"/>
      <c r="AT9" s="643"/>
      <c r="AU9" s="643"/>
      <c r="AV9" s="643"/>
      <c r="AW9" s="643"/>
      <c r="AX9" s="643"/>
      <c r="AY9" s="643"/>
      <c r="AZ9" s="643"/>
      <c r="BA9" s="643"/>
      <c r="BB9" s="643"/>
      <c r="BC9" s="643"/>
      <c r="BD9" s="643"/>
      <c r="BE9" s="643"/>
      <c r="BF9" s="644"/>
      <c r="BG9" s="645">
        <v>51100</v>
      </c>
      <c r="BH9" s="646"/>
      <c r="BI9" s="646"/>
      <c r="BJ9" s="646"/>
      <c r="BK9" s="646"/>
      <c r="BL9" s="646"/>
      <c r="BM9" s="646"/>
      <c r="BN9" s="647"/>
      <c r="BO9" s="648">
        <v>32.799999999999997</v>
      </c>
      <c r="BP9" s="648"/>
      <c r="BQ9" s="648"/>
      <c r="BR9" s="648"/>
      <c r="BS9" s="654" t="s">
        <v>225</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401094</v>
      </c>
      <c r="CS9" s="646"/>
      <c r="CT9" s="646"/>
      <c r="CU9" s="646"/>
      <c r="CV9" s="646"/>
      <c r="CW9" s="646"/>
      <c r="CX9" s="646"/>
      <c r="CY9" s="647"/>
      <c r="CZ9" s="648">
        <v>10.9</v>
      </c>
      <c r="DA9" s="648"/>
      <c r="DB9" s="648"/>
      <c r="DC9" s="648"/>
      <c r="DD9" s="654">
        <v>57686</v>
      </c>
      <c r="DE9" s="646"/>
      <c r="DF9" s="646"/>
      <c r="DG9" s="646"/>
      <c r="DH9" s="646"/>
      <c r="DI9" s="646"/>
      <c r="DJ9" s="646"/>
      <c r="DK9" s="646"/>
      <c r="DL9" s="646"/>
      <c r="DM9" s="646"/>
      <c r="DN9" s="646"/>
      <c r="DO9" s="646"/>
      <c r="DP9" s="647"/>
      <c r="DQ9" s="654">
        <v>300523</v>
      </c>
      <c r="DR9" s="646"/>
      <c r="DS9" s="646"/>
      <c r="DT9" s="646"/>
      <c r="DU9" s="646"/>
      <c r="DV9" s="646"/>
      <c r="DW9" s="646"/>
      <c r="DX9" s="646"/>
      <c r="DY9" s="646"/>
      <c r="DZ9" s="646"/>
      <c r="EA9" s="646"/>
      <c r="EB9" s="646"/>
      <c r="EC9" s="655"/>
    </row>
    <row r="10" spans="2:143" ht="11.25" customHeight="1" x14ac:dyDescent="0.15">
      <c r="B10" s="642" t="s">
        <v>241</v>
      </c>
      <c r="C10" s="643"/>
      <c r="D10" s="643"/>
      <c r="E10" s="643"/>
      <c r="F10" s="643"/>
      <c r="G10" s="643"/>
      <c r="H10" s="643"/>
      <c r="I10" s="643"/>
      <c r="J10" s="643"/>
      <c r="K10" s="643"/>
      <c r="L10" s="643"/>
      <c r="M10" s="643"/>
      <c r="N10" s="643"/>
      <c r="O10" s="643"/>
      <c r="P10" s="643"/>
      <c r="Q10" s="644"/>
      <c r="R10" s="645" t="s">
        <v>225</v>
      </c>
      <c r="S10" s="646"/>
      <c r="T10" s="646"/>
      <c r="U10" s="646"/>
      <c r="V10" s="646"/>
      <c r="W10" s="646"/>
      <c r="X10" s="646"/>
      <c r="Y10" s="647"/>
      <c r="Z10" s="648" t="s">
        <v>242</v>
      </c>
      <c r="AA10" s="648"/>
      <c r="AB10" s="648"/>
      <c r="AC10" s="648"/>
      <c r="AD10" s="649" t="s">
        <v>225</v>
      </c>
      <c r="AE10" s="649"/>
      <c r="AF10" s="649"/>
      <c r="AG10" s="649"/>
      <c r="AH10" s="649"/>
      <c r="AI10" s="649"/>
      <c r="AJ10" s="649"/>
      <c r="AK10" s="649"/>
      <c r="AL10" s="650" t="s">
        <v>225</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4165</v>
      </c>
      <c r="BH10" s="646"/>
      <c r="BI10" s="646"/>
      <c r="BJ10" s="646"/>
      <c r="BK10" s="646"/>
      <c r="BL10" s="646"/>
      <c r="BM10" s="646"/>
      <c r="BN10" s="647"/>
      <c r="BO10" s="648">
        <v>2.7</v>
      </c>
      <c r="BP10" s="648"/>
      <c r="BQ10" s="648"/>
      <c r="BR10" s="648"/>
      <c r="BS10" s="654" t="s">
        <v>242</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t="s">
        <v>225</v>
      </c>
      <c r="CS10" s="646"/>
      <c r="CT10" s="646"/>
      <c r="CU10" s="646"/>
      <c r="CV10" s="646"/>
      <c r="CW10" s="646"/>
      <c r="CX10" s="646"/>
      <c r="CY10" s="647"/>
      <c r="CZ10" s="648" t="s">
        <v>225</v>
      </c>
      <c r="DA10" s="648"/>
      <c r="DB10" s="648"/>
      <c r="DC10" s="648"/>
      <c r="DD10" s="654" t="s">
        <v>225</v>
      </c>
      <c r="DE10" s="646"/>
      <c r="DF10" s="646"/>
      <c r="DG10" s="646"/>
      <c r="DH10" s="646"/>
      <c r="DI10" s="646"/>
      <c r="DJ10" s="646"/>
      <c r="DK10" s="646"/>
      <c r="DL10" s="646"/>
      <c r="DM10" s="646"/>
      <c r="DN10" s="646"/>
      <c r="DO10" s="646"/>
      <c r="DP10" s="647"/>
      <c r="DQ10" s="654" t="s">
        <v>225</v>
      </c>
      <c r="DR10" s="646"/>
      <c r="DS10" s="646"/>
      <c r="DT10" s="646"/>
      <c r="DU10" s="646"/>
      <c r="DV10" s="646"/>
      <c r="DW10" s="646"/>
      <c r="DX10" s="646"/>
      <c r="DY10" s="646"/>
      <c r="DZ10" s="646"/>
      <c r="EA10" s="646"/>
      <c r="EB10" s="646"/>
      <c r="EC10" s="655"/>
    </row>
    <row r="11" spans="2:143" ht="11.25" customHeight="1" x14ac:dyDescent="0.15">
      <c r="B11" s="642" t="s">
        <v>245</v>
      </c>
      <c r="C11" s="643"/>
      <c r="D11" s="643"/>
      <c r="E11" s="643"/>
      <c r="F11" s="643"/>
      <c r="G11" s="643"/>
      <c r="H11" s="643"/>
      <c r="I11" s="643"/>
      <c r="J11" s="643"/>
      <c r="K11" s="643"/>
      <c r="L11" s="643"/>
      <c r="M11" s="643"/>
      <c r="N11" s="643"/>
      <c r="O11" s="643"/>
      <c r="P11" s="643"/>
      <c r="Q11" s="644"/>
      <c r="R11" s="645">
        <v>41609</v>
      </c>
      <c r="S11" s="646"/>
      <c r="T11" s="646"/>
      <c r="U11" s="646"/>
      <c r="V11" s="646"/>
      <c r="W11" s="646"/>
      <c r="X11" s="646"/>
      <c r="Y11" s="647"/>
      <c r="Z11" s="650">
        <v>1.1000000000000001</v>
      </c>
      <c r="AA11" s="651"/>
      <c r="AB11" s="651"/>
      <c r="AC11" s="663"/>
      <c r="AD11" s="654">
        <v>41609</v>
      </c>
      <c r="AE11" s="646"/>
      <c r="AF11" s="646"/>
      <c r="AG11" s="646"/>
      <c r="AH11" s="646"/>
      <c r="AI11" s="646"/>
      <c r="AJ11" s="646"/>
      <c r="AK11" s="647"/>
      <c r="AL11" s="650">
        <v>2.2000000000000002</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1720</v>
      </c>
      <c r="BH11" s="646"/>
      <c r="BI11" s="646"/>
      <c r="BJ11" s="646"/>
      <c r="BK11" s="646"/>
      <c r="BL11" s="646"/>
      <c r="BM11" s="646"/>
      <c r="BN11" s="647"/>
      <c r="BO11" s="648">
        <v>1.1000000000000001</v>
      </c>
      <c r="BP11" s="648"/>
      <c r="BQ11" s="648"/>
      <c r="BR11" s="648"/>
      <c r="BS11" s="654" t="s">
        <v>225</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939853</v>
      </c>
      <c r="CS11" s="646"/>
      <c r="CT11" s="646"/>
      <c r="CU11" s="646"/>
      <c r="CV11" s="646"/>
      <c r="CW11" s="646"/>
      <c r="CX11" s="646"/>
      <c r="CY11" s="647"/>
      <c r="CZ11" s="648">
        <v>25.5</v>
      </c>
      <c r="DA11" s="648"/>
      <c r="DB11" s="648"/>
      <c r="DC11" s="648"/>
      <c r="DD11" s="654">
        <v>562300</v>
      </c>
      <c r="DE11" s="646"/>
      <c r="DF11" s="646"/>
      <c r="DG11" s="646"/>
      <c r="DH11" s="646"/>
      <c r="DI11" s="646"/>
      <c r="DJ11" s="646"/>
      <c r="DK11" s="646"/>
      <c r="DL11" s="646"/>
      <c r="DM11" s="646"/>
      <c r="DN11" s="646"/>
      <c r="DO11" s="646"/>
      <c r="DP11" s="647"/>
      <c r="DQ11" s="654">
        <v>343443</v>
      </c>
      <c r="DR11" s="646"/>
      <c r="DS11" s="646"/>
      <c r="DT11" s="646"/>
      <c r="DU11" s="646"/>
      <c r="DV11" s="646"/>
      <c r="DW11" s="646"/>
      <c r="DX11" s="646"/>
      <c r="DY11" s="646"/>
      <c r="DZ11" s="646"/>
      <c r="EA11" s="646"/>
      <c r="EB11" s="646"/>
      <c r="EC11" s="655"/>
    </row>
    <row r="12" spans="2:143" ht="11.25" customHeight="1" x14ac:dyDescent="0.15">
      <c r="B12" s="642" t="s">
        <v>248</v>
      </c>
      <c r="C12" s="643"/>
      <c r="D12" s="643"/>
      <c r="E12" s="643"/>
      <c r="F12" s="643"/>
      <c r="G12" s="643"/>
      <c r="H12" s="643"/>
      <c r="I12" s="643"/>
      <c r="J12" s="643"/>
      <c r="K12" s="643"/>
      <c r="L12" s="643"/>
      <c r="M12" s="643"/>
      <c r="N12" s="643"/>
      <c r="O12" s="643"/>
      <c r="P12" s="643"/>
      <c r="Q12" s="644"/>
      <c r="R12" s="645" t="s">
        <v>225</v>
      </c>
      <c r="S12" s="646"/>
      <c r="T12" s="646"/>
      <c r="U12" s="646"/>
      <c r="V12" s="646"/>
      <c r="W12" s="646"/>
      <c r="X12" s="646"/>
      <c r="Y12" s="647"/>
      <c r="Z12" s="648" t="s">
        <v>225</v>
      </c>
      <c r="AA12" s="648"/>
      <c r="AB12" s="648"/>
      <c r="AC12" s="648"/>
      <c r="AD12" s="649" t="s">
        <v>225</v>
      </c>
      <c r="AE12" s="649"/>
      <c r="AF12" s="649"/>
      <c r="AG12" s="649"/>
      <c r="AH12" s="649"/>
      <c r="AI12" s="649"/>
      <c r="AJ12" s="649"/>
      <c r="AK12" s="649"/>
      <c r="AL12" s="650" t="s">
        <v>225</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68228</v>
      </c>
      <c r="BH12" s="646"/>
      <c r="BI12" s="646"/>
      <c r="BJ12" s="646"/>
      <c r="BK12" s="646"/>
      <c r="BL12" s="646"/>
      <c r="BM12" s="646"/>
      <c r="BN12" s="647"/>
      <c r="BO12" s="648">
        <v>43.7</v>
      </c>
      <c r="BP12" s="648"/>
      <c r="BQ12" s="648"/>
      <c r="BR12" s="648"/>
      <c r="BS12" s="654" t="s">
        <v>242</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133461</v>
      </c>
      <c r="CS12" s="646"/>
      <c r="CT12" s="646"/>
      <c r="CU12" s="646"/>
      <c r="CV12" s="646"/>
      <c r="CW12" s="646"/>
      <c r="CX12" s="646"/>
      <c r="CY12" s="647"/>
      <c r="CZ12" s="648">
        <v>3.6</v>
      </c>
      <c r="DA12" s="648"/>
      <c r="DB12" s="648"/>
      <c r="DC12" s="648"/>
      <c r="DD12" s="654" t="s">
        <v>225</v>
      </c>
      <c r="DE12" s="646"/>
      <c r="DF12" s="646"/>
      <c r="DG12" s="646"/>
      <c r="DH12" s="646"/>
      <c r="DI12" s="646"/>
      <c r="DJ12" s="646"/>
      <c r="DK12" s="646"/>
      <c r="DL12" s="646"/>
      <c r="DM12" s="646"/>
      <c r="DN12" s="646"/>
      <c r="DO12" s="646"/>
      <c r="DP12" s="647"/>
      <c r="DQ12" s="654">
        <v>56836</v>
      </c>
      <c r="DR12" s="646"/>
      <c r="DS12" s="646"/>
      <c r="DT12" s="646"/>
      <c r="DU12" s="646"/>
      <c r="DV12" s="646"/>
      <c r="DW12" s="646"/>
      <c r="DX12" s="646"/>
      <c r="DY12" s="646"/>
      <c r="DZ12" s="646"/>
      <c r="EA12" s="646"/>
      <c r="EB12" s="646"/>
      <c r="EC12" s="655"/>
    </row>
    <row r="13" spans="2:143" ht="11.25" customHeight="1" x14ac:dyDescent="0.15">
      <c r="B13" s="642" t="s">
        <v>251</v>
      </c>
      <c r="C13" s="643"/>
      <c r="D13" s="643"/>
      <c r="E13" s="643"/>
      <c r="F13" s="643"/>
      <c r="G13" s="643"/>
      <c r="H13" s="643"/>
      <c r="I13" s="643"/>
      <c r="J13" s="643"/>
      <c r="K13" s="643"/>
      <c r="L13" s="643"/>
      <c r="M13" s="643"/>
      <c r="N13" s="643"/>
      <c r="O13" s="643"/>
      <c r="P13" s="643"/>
      <c r="Q13" s="644"/>
      <c r="R13" s="645" t="s">
        <v>242</v>
      </c>
      <c r="S13" s="646"/>
      <c r="T13" s="646"/>
      <c r="U13" s="646"/>
      <c r="V13" s="646"/>
      <c r="W13" s="646"/>
      <c r="X13" s="646"/>
      <c r="Y13" s="647"/>
      <c r="Z13" s="648" t="s">
        <v>242</v>
      </c>
      <c r="AA13" s="648"/>
      <c r="AB13" s="648"/>
      <c r="AC13" s="648"/>
      <c r="AD13" s="649" t="s">
        <v>173</v>
      </c>
      <c r="AE13" s="649"/>
      <c r="AF13" s="649"/>
      <c r="AG13" s="649"/>
      <c r="AH13" s="649"/>
      <c r="AI13" s="649"/>
      <c r="AJ13" s="649"/>
      <c r="AK13" s="649"/>
      <c r="AL13" s="650" t="s">
        <v>242</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65901</v>
      </c>
      <c r="BH13" s="646"/>
      <c r="BI13" s="646"/>
      <c r="BJ13" s="646"/>
      <c r="BK13" s="646"/>
      <c r="BL13" s="646"/>
      <c r="BM13" s="646"/>
      <c r="BN13" s="647"/>
      <c r="BO13" s="648">
        <v>42.3</v>
      </c>
      <c r="BP13" s="648"/>
      <c r="BQ13" s="648"/>
      <c r="BR13" s="648"/>
      <c r="BS13" s="654" t="s">
        <v>225</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133587</v>
      </c>
      <c r="CS13" s="646"/>
      <c r="CT13" s="646"/>
      <c r="CU13" s="646"/>
      <c r="CV13" s="646"/>
      <c r="CW13" s="646"/>
      <c r="CX13" s="646"/>
      <c r="CY13" s="647"/>
      <c r="CZ13" s="648">
        <v>3.6</v>
      </c>
      <c r="DA13" s="648"/>
      <c r="DB13" s="648"/>
      <c r="DC13" s="648"/>
      <c r="DD13" s="654">
        <v>39028</v>
      </c>
      <c r="DE13" s="646"/>
      <c r="DF13" s="646"/>
      <c r="DG13" s="646"/>
      <c r="DH13" s="646"/>
      <c r="DI13" s="646"/>
      <c r="DJ13" s="646"/>
      <c r="DK13" s="646"/>
      <c r="DL13" s="646"/>
      <c r="DM13" s="646"/>
      <c r="DN13" s="646"/>
      <c r="DO13" s="646"/>
      <c r="DP13" s="647"/>
      <c r="DQ13" s="654">
        <v>77778</v>
      </c>
      <c r="DR13" s="646"/>
      <c r="DS13" s="646"/>
      <c r="DT13" s="646"/>
      <c r="DU13" s="646"/>
      <c r="DV13" s="646"/>
      <c r="DW13" s="646"/>
      <c r="DX13" s="646"/>
      <c r="DY13" s="646"/>
      <c r="DZ13" s="646"/>
      <c r="EA13" s="646"/>
      <c r="EB13" s="646"/>
      <c r="EC13" s="655"/>
    </row>
    <row r="14" spans="2:143" ht="11.25" customHeight="1" x14ac:dyDescent="0.15">
      <c r="B14" s="642" t="s">
        <v>254</v>
      </c>
      <c r="C14" s="643"/>
      <c r="D14" s="643"/>
      <c r="E14" s="643"/>
      <c r="F14" s="643"/>
      <c r="G14" s="643"/>
      <c r="H14" s="643"/>
      <c r="I14" s="643"/>
      <c r="J14" s="643"/>
      <c r="K14" s="643"/>
      <c r="L14" s="643"/>
      <c r="M14" s="643"/>
      <c r="N14" s="643"/>
      <c r="O14" s="643"/>
      <c r="P14" s="643"/>
      <c r="Q14" s="644"/>
      <c r="R14" s="645">
        <v>2329</v>
      </c>
      <c r="S14" s="646"/>
      <c r="T14" s="646"/>
      <c r="U14" s="646"/>
      <c r="V14" s="646"/>
      <c r="W14" s="646"/>
      <c r="X14" s="646"/>
      <c r="Y14" s="647"/>
      <c r="Z14" s="648">
        <v>0.1</v>
      </c>
      <c r="AA14" s="648"/>
      <c r="AB14" s="648"/>
      <c r="AC14" s="648"/>
      <c r="AD14" s="649">
        <v>2329</v>
      </c>
      <c r="AE14" s="649"/>
      <c r="AF14" s="649"/>
      <c r="AG14" s="649"/>
      <c r="AH14" s="649"/>
      <c r="AI14" s="649"/>
      <c r="AJ14" s="649"/>
      <c r="AK14" s="649"/>
      <c r="AL14" s="650">
        <v>0.1</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10506</v>
      </c>
      <c r="BH14" s="646"/>
      <c r="BI14" s="646"/>
      <c r="BJ14" s="646"/>
      <c r="BK14" s="646"/>
      <c r="BL14" s="646"/>
      <c r="BM14" s="646"/>
      <c r="BN14" s="647"/>
      <c r="BO14" s="648">
        <v>6.7</v>
      </c>
      <c r="BP14" s="648"/>
      <c r="BQ14" s="648"/>
      <c r="BR14" s="648"/>
      <c r="BS14" s="654" t="s">
        <v>242</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93778</v>
      </c>
      <c r="CS14" s="646"/>
      <c r="CT14" s="646"/>
      <c r="CU14" s="646"/>
      <c r="CV14" s="646"/>
      <c r="CW14" s="646"/>
      <c r="CX14" s="646"/>
      <c r="CY14" s="647"/>
      <c r="CZ14" s="648">
        <v>2.5</v>
      </c>
      <c r="DA14" s="648"/>
      <c r="DB14" s="648"/>
      <c r="DC14" s="648"/>
      <c r="DD14" s="654">
        <v>21340</v>
      </c>
      <c r="DE14" s="646"/>
      <c r="DF14" s="646"/>
      <c r="DG14" s="646"/>
      <c r="DH14" s="646"/>
      <c r="DI14" s="646"/>
      <c r="DJ14" s="646"/>
      <c r="DK14" s="646"/>
      <c r="DL14" s="646"/>
      <c r="DM14" s="646"/>
      <c r="DN14" s="646"/>
      <c r="DO14" s="646"/>
      <c r="DP14" s="647"/>
      <c r="DQ14" s="654">
        <v>74043</v>
      </c>
      <c r="DR14" s="646"/>
      <c r="DS14" s="646"/>
      <c r="DT14" s="646"/>
      <c r="DU14" s="646"/>
      <c r="DV14" s="646"/>
      <c r="DW14" s="646"/>
      <c r="DX14" s="646"/>
      <c r="DY14" s="646"/>
      <c r="DZ14" s="646"/>
      <c r="EA14" s="646"/>
      <c r="EB14" s="646"/>
      <c r="EC14" s="655"/>
    </row>
    <row r="15" spans="2:143" ht="11.25" customHeight="1" x14ac:dyDescent="0.15">
      <c r="B15" s="642" t="s">
        <v>257</v>
      </c>
      <c r="C15" s="643"/>
      <c r="D15" s="643"/>
      <c r="E15" s="643"/>
      <c r="F15" s="643"/>
      <c r="G15" s="643"/>
      <c r="H15" s="643"/>
      <c r="I15" s="643"/>
      <c r="J15" s="643"/>
      <c r="K15" s="643"/>
      <c r="L15" s="643"/>
      <c r="M15" s="643"/>
      <c r="N15" s="643"/>
      <c r="O15" s="643"/>
      <c r="P15" s="643"/>
      <c r="Q15" s="644"/>
      <c r="R15" s="645" t="s">
        <v>225</v>
      </c>
      <c r="S15" s="646"/>
      <c r="T15" s="646"/>
      <c r="U15" s="646"/>
      <c r="V15" s="646"/>
      <c r="W15" s="646"/>
      <c r="X15" s="646"/>
      <c r="Y15" s="647"/>
      <c r="Z15" s="648" t="s">
        <v>225</v>
      </c>
      <c r="AA15" s="648"/>
      <c r="AB15" s="648"/>
      <c r="AC15" s="648"/>
      <c r="AD15" s="649" t="s">
        <v>242</v>
      </c>
      <c r="AE15" s="649"/>
      <c r="AF15" s="649"/>
      <c r="AG15" s="649"/>
      <c r="AH15" s="649"/>
      <c r="AI15" s="649"/>
      <c r="AJ15" s="649"/>
      <c r="AK15" s="649"/>
      <c r="AL15" s="650" t="s">
        <v>225</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16853</v>
      </c>
      <c r="BH15" s="646"/>
      <c r="BI15" s="646"/>
      <c r="BJ15" s="646"/>
      <c r="BK15" s="646"/>
      <c r="BL15" s="646"/>
      <c r="BM15" s="646"/>
      <c r="BN15" s="647"/>
      <c r="BO15" s="648">
        <v>10.8</v>
      </c>
      <c r="BP15" s="648"/>
      <c r="BQ15" s="648"/>
      <c r="BR15" s="648"/>
      <c r="BS15" s="654" t="s">
        <v>173</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331342</v>
      </c>
      <c r="CS15" s="646"/>
      <c r="CT15" s="646"/>
      <c r="CU15" s="646"/>
      <c r="CV15" s="646"/>
      <c r="CW15" s="646"/>
      <c r="CX15" s="646"/>
      <c r="CY15" s="647"/>
      <c r="CZ15" s="648">
        <v>9</v>
      </c>
      <c r="DA15" s="648"/>
      <c r="DB15" s="648"/>
      <c r="DC15" s="648"/>
      <c r="DD15" s="654">
        <v>125485</v>
      </c>
      <c r="DE15" s="646"/>
      <c r="DF15" s="646"/>
      <c r="DG15" s="646"/>
      <c r="DH15" s="646"/>
      <c r="DI15" s="646"/>
      <c r="DJ15" s="646"/>
      <c r="DK15" s="646"/>
      <c r="DL15" s="646"/>
      <c r="DM15" s="646"/>
      <c r="DN15" s="646"/>
      <c r="DO15" s="646"/>
      <c r="DP15" s="647"/>
      <c r="DQ15" s="654">
        <v>178785</v>
      </c>
      <c r="DR15" s="646"/>
      <c r="DS15" s="646"/>
      <c r="DT15" s="646"/>
      <c r="DU15" s="646"/>
      <c r="DV15" s="646"/>
      <c r="DW15" s="646"/>
      <c r="DX15" s="646"/>
      <c r="DY15" s="646"/>
      <c r="DZ15" s="646"/>
      <c r="EA15" s="646"/>
      <c r="EB15" s="646"/>
      <c r="EC15" s="655"/>
    </row>
    <row r="16" spans="2:143" ht="11.25" customHeight="1" x14ac:dyDescent="0.15">
      <c r="B16" s="642" t="s">
        <v>260</v>
      </c>
      <c r="C16" s="643"/>
      <c r="D16" s="643"/>
      <c r="E16" s="643"/>
      <c r="F16" s="643"/>
      <c r="G16" s="643"/>
      <c r="H16" s="643"/>
      <c r="I16" s="643"/>
      <c r="J16" s="643"/>
      <c r="K16" s="643"/>
      <c r="L16" s="643"/>
      <c r="M16" s="643"/>
      <c r="N16" s="643"/>
      <c r="O16" s="643"/>
      <c r="P16" s="643"/>
      <c r="Q16" s="644"/>
      <c r="R16" s="645">
        <v>505</v>
      </c>
      <c r="S16" s="646"/>
      <c r="T16" s="646"/>
      <c r="U16" s="646"/>
      <c r="V16" s="646"/>
      <c r="W16" s="646"/>
      <c r="X16" s="646"/>
      <c r="Y16" s="647"/>
      <c r="Z16" s="648">
        <v>0</v>
      </c>
      <c r="AA16" s="648"/>
      <c r="AB16" s="648"/>
      <c r="AC16" s="648"/>
      <c r="AD16" s="649">
        <v>505</v>
      </c>
      <c r="AE16" s="649"/>
      <c r="AF16" s="649"/>
      <c r="AG16" s="649"/>
      <c r="AH16" s="649"/>
      <c r="AI16" s="649"/>
      <c r="AJ16" s="649"/>
      <c r="AK16" s="649"/>
      <c r="AL16" s="650">
        <v>0</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242</v>
      </c>
      <c r="BH16" s="646"/>
      <c r="BI16" s="646"/>
      <c r="BJ16" s="646"/>
      <c r="BK16" s="646"/>
      <c r="BL16" s="646"/>
      <c r="BM16" s="646"/>
      <c r="BN16" s="647"/>
      <c r="BO16" s="648" t="s">
        <v>242</v>
      </c>
      <c r="BP16" s="648"/>
      <c r="BQ16" s="648"/>
      <c r="BR16" s="648"/>
      <c r="BS16" s="654" t="s">
        <v>242</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2177</v>
      </c>
      <c r="CS16" s="646"/>
      <c r="CT16" s="646"/>
      <c r="CU16" s="646"/>
      <c r="CV16" s="646"/>
      <c r="CW16" s="646"/>
      <c r="CX16" s="646"/>
      <c r="CY16" s="647"/>
      <c r="CZ16" s="648">
        <v>0.1</v>
      </c>
      <c r="DA16" s="648"/>
      <c r="DB16" s="648"/>
      <c r="DC16" s="648"/>
      <c r="DD16" s="654" t="s">
        <v>242</v>
      </c>
      <c r="DE16" s="646"/>
      <c r="DF16" s="646"/>
      <c r="DG16" s="646"/>
      <c r="DH16" s="646"/>
      <c r="DI16" s="646"/>
      <c r="DJ16" s="646"/>
      <c r="DK16" s="646"/>
      <c r="DL16" s="646"/>
      <c r="DM16" s="646"/>
      <c r="DN16" s="646"/>
      <c r="DO16" s="646"/>
      <c r="DP16" s="647"/>
      <c r="DQ16" s="654">
        <v>208</v>
      </c>
      <c r="DR16" s="646"/>
      <c r="DS16" s="646"/>
      <c r="DT16" s="646"/>
      <c r="DU16" s="646"/>
      <c r="DV16" s="646"/>
      <c r="DW16" s="646"/>
      <c r="DX16" s="646"/>
      <c r="DY16" s="646"/>
      <c r="DZ16" s="646"/>
      <c r="EA16" s="646"/>
      <c r="EB16" s="646"/>
      <c r="EC16" s="655"/>
    </row>
    <row r="17" spans="2:133" ht="11.25" customHeight="1" x14ac:dyDescent="0.15">
      <c r="B17" s="642" t="s">
        <v>263</v>
      </c>
      <c r="C17" s="643"/>
      <c r="D17" s="643"/>
      <c r="E17" s="643"/>
      <c r="F17" s="643"/>
      <c r="G17" s="643"/>
      <c r="H17" s="643"/>
      <c r="I17" s="643"/>
      <c r="J17" s="643"/>
      <c r="K17" s="643"/>
      <c r="L17" s="643"/>
      <c r="M17" s="643"/>
      <c r="N17" s="643"/>
      <c r="O17" s="643"/>
      <c r="P17" s="643"/>
      <c r="Q17" s="644"/>
      <c r="R17" s="645">
        <v>6997</v>
      </c>
      <c r="S17" s="646"/>
      <c r="T17" s="646"/>
      <c r="U17" s="646"/>
      <c r="V17" s="646"/>
      <c r="W17" s="646"/>
      <c r="X17" s="646"/>
      <c r="Y17" s="647"/>
      <c r="Z17" s="648">
        <v>0.2</v>
      </c>
      <c r="AA17" s="648"/>
      <c r="AB17" s="648"/>
      <c r="AC17" s="648"/>
      <c r="AD17" s="649">
        <v>6997</v>
      </c>
      <c r="AE17" s="649"/>
      <c r="AF17" s="649"/>
      <c r="AG17" s="649"/>
      <c r="AH17" s="649"/>
      <c r="AI17" s="649"/>
      <c r="AJ17" s="649"/>
      <c r="AK17" s="649"/>
      <c r="AL17" s="650">
        <v>0.4</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225</v>
      </c>
      <c r="BH17" s="646"/>
      <c r="BI17" s="646"/>
      <c r="BJ17" s="646"/>
      <c r="BK17" s="646"/>
      <c r="BL17" s="646"/>
      <c r="BM17" s="646"/>
      <c r="BN17" s="647"/>
      <c r="BO17" s="648" t="s">
        <v>173</v>
      </c>
      <c r="BP17" s="648"/>
      <c r="BQ17" s="648"/>
      <c r="BR17" s="648"/>
      <c r="BS17" s="654" t="s">
        <v>242</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368468</v>
      </c>
      <c r="CS17" s="646"/>
      <c r="CT17" s="646"/>
      <c r="CU17" s="646"/>
      <c r="CV17" s="646"/>
      <c r="CW17" s="646"/>
      <c r="CX17" s="646"/>
      <c r="CY17" s="647"/>
      <c r="CZ17" s="648">
        <v>10</v>
      </c>
      <c r="DA17" s="648"/>
      <c r="DB17" s="648"/>
      <c r="DC17" s="648"/>
      <c r="DD17" s="654" t="s">
        <v>225</v>
      </c>
      <c r="DE17" s="646"/>
      <c r="DF17" s="646"/>
      <c r="DG17" s="646"/>
      <c r="DH17" s="646"/>
      <c r="DI17" s="646"/>
      <c r="DJ17" s="646"/>
      <c r="DK17" s="646"/>
      <c r="DL17" s="646"/>
      <c r="DM17" s="646"/>
      <c r="DN17" s="646"/>
      <c r="DO17" s="646"/>
      <c r="DP17" s="647"/>
      <c r="DQ17" s="654">
        <v>360910</v>
      </c>
      <c r="DR17" s="646"/>
      <c r="DS17" s="646"/>
      <c r="DT17" s="646"/>
      <c r="DU17" s="646"/>
      <c r="DV17" s="646"/>
      <c r="DW17" s="646"/>
      <c r="DX17" s="646"/>
      <c r="DY17" s="646"/>
      <c r="DZ17" s="646"/>
      <c r="EA17" s="646"/>
      <c r="EB17" s="646"/>
      <c r="EC17" s="655"/>
    </row>
    <row r="18" spans="2:133" ht="11.25" customHeight="1" x14ac:dyDescent="0.15">
      <c r="B18" s="642" t="s">
        <v>266</v>
      </c>
      <c r="C18" s="643"/>
      <c r="D18" s="643"/>
      <c r="E18" s="643"/>
      <c r="F18" s="643"/>
      <c r="G18" s="643"/>
      <c r="H18" s="643"/>
      <c r="I18" s="643"/>
      <c r="J18" s="643"/>
      <c r="K18" s="643"/>
      <c r="L18" s="643"/>
      <c r="M18" s="643"/>
      <c r="N18" s="643"/>
      <c r="O18" s="643"/>
      <c r="P18" s="643"/>
      <c r="Q18" s="644"/>
      <c r="R18" s="645">
        <v>196</v>
      </c>
      <c r="S18" s="646"/>
      <c r="T18" s="646"/>
      <c r="U18" s="646"/>
      <c r="V18" s="646"/>
      <c r="W18" s="646"/>
      <c r="X18" s="646"/>
      <c r="Y18" s="647"/>
      <c r="Z18" s="648">
        <v>0</v>
      </c>
      <c r="AA18" s="648"/>
      <c r="AB18" s="648"/>
      <c r="AC18" s="648"/>
      <c r="AD18" s="649">
        <v>196</v>
      </c>
      <c r="AE18" s="649"/>
      <c r="AF18" s="649"/>
      <c r="AG18" s="649"/>
      <c r="AH18" s="649"/>
      <c r="AI18" s="649"/>
      <c r="AJ18" s="649"/>
      <c r="AK18" s="649"/>
      <c r="AL18" s="650">
        <v>0</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225</v>
      </c>
      <c r="BH18" s="646"/>
      <c r="BI18" s="646"/>
      <c r="BJ18" s="646"/>
      <c r="BK18" s="646"/>
      <c r="BL18" s="646"/>
      <c r="BM18" s="646"/>
      <c r="BN18" s="647"/>
      <c r="BO18" s="648" t="s">
        <v>242</v>
      </c>
      <c r="BP18" s="648"/>
      <c r="BQ18" s="648"/>
      <c r="BR18" s="648"/>
      <c r="BS18" s="654" t="s">
        <v>242</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v>18633</v>
      </c>
      <c r="CS18" s="646"/>
      <c r="CT18" s="646"/>
      <c r="CU18" s="646"/>
      <c r="CV18" s="646"/>
      <c r="CW18" s="646"/>
      <c r="CX18" s="646"/>
      <c r="CY18" s="647"/>
      <c r="CZ18" s="648">
        <v>0.5</v>
      </c>
      <c r="DA18" s="648"/>
      <c r="DB18" s="648"/>
      <c r="DC18" s="648"/>
      <c r="DD18" s="654" t="s">
        <v>225</v>
      </c>
      <c r="DE18" s="646"/>
      <c r="DF18" s="646"/>
      <c r="DG18" s="646"/>
      <c r="DH18" s="646"/>
      <c r="DI18" s="646"/>
      <c r="DJ18" s="646"/>
      <c r="DK18" s="646"/>
      <c r="DL18" s="646"/>
      <c r="DM18" s="646"/>
      <c r="DN18" s="646"/>
      <c r="DO18" s="646"/>
      <c r="DP18" s="647"/>
      <c r="DQ18" s="654">
        <v>18633</v>
      </c>
      <c r="DR18" s="646"/>
      <c r="DS18" s="646"/>
      <c r="DT18" s="646"/>
      <c r="DU18" s="646"/>
      <c r="DV18" s="646"/>
      <c r="DW18" s="646"/>
      <c r="DX18" s="646"/>
      <c r="DY18" s="646"/>
      <c r="DZ18" s="646"/>
      <c r="EA18" s="646"/>
      <c r="EB18" s="646"/>
      <c r="EC18" s="655"/>
    </row>
    <row r="19" spans="2:133" ht="11.25" customHeight="1" x14ac:dyDescent="0.15">
      <c r="B19" s="642" t="s">
        <v>269</v>
      </c>
      <c r="C19" s="643"/>
      <c r="D19" s="643"/>
      <c r="E19" s="643"/>
      <c r="F19" s="643"/>
      <c r="G19" s="643"/>
      <c r="H19" s="643"/>
      <c r="I19" s="643"/>
      <c r="J19" s="643"/>
      <c r="K19" s="643"/>
      <c r="L19" s="643"/>
      <c r="M19" s="643"/>
      <c r="N19" s="643"/>
      <c r="O19" s="643"/>
      <c r="P19" s="643"/>
      <c r="Q19" s="644"/>
      <c r="R19" s="645">
        <v>304</v>
      </c>
      <c r="S19" s="646"/>
      <c r="T19" s="646"/>
      <c r="U19" s="646"/>
      <c r="V19" s="646"/>
      <c r="W19" s="646"/>
      <c r="X19" s="646"/>
      <c r="Y19" s="647"/>
      <c r="Z19" s="648">
        <v>0</v>
      </c>
      <c r="AA19" s="648"/>
      <c r="AB19" s="648"/>
      <c r="AC19" s="648"/>
      <c r="AD19" s="649">
        <v>304</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t="s">
        <v>242</v>
      </c>
      <c r="BH19" s="646"/>
      <c r="BI19" s="646"/>
      <c r="BJ19" s="646"/>
      <c r="BK19" s="646"/>
      <c r="BL19" s="646"/>
      <c r="BM19" s="646"/>
      <c r="BN19" s="647"/>
      <c r="BO19" s="648" t="s">
        <v>225</v>
      </c>
      <c r="BP19" s="648"/>
      <c r="BQ19" s="648"/>
      <c r="BR19" s="648"/>
      <c r="BS19" s="654" t="s">
        <v>242</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242</v>
      </c>
      <c r="CS19" s="646"/>
      <c r="CT19" s="646"/>
      <c r="CU19" s="646"/>
      <c r="CV19" s="646"/>
      <c r="CW19" s="646"/>
      <c r="CX19" s="646"/>
      <c r="CY19" s="647"/>
      <c r="CZ19" s="648" t="s">
        <v>225</v>
      </c>
      <c r="DA19" s="648"/>
      <c r="DB19" s="648"/>
      <c r="DC19" s="648"/>
      <c r="DD19" s="654" t="s">
        <v>225</v>
      </c>
      <c r="DE19" s="646"/>
      <c r="DF19" s="646"/>
      <c r="DG19" s="646"/>
      <c r="DH19" s="646"/>
      <c r="DI19" s="646"/>
      <c r="DJ19" s="646"/>
      <c r="DK19" s="646"/>
      <c r="DL19" s="646"/>
      <c r="DM19" s="646"/>
      <c r="DN19" s="646"/>
      <c r="DO19" s="646"/>
      <c r="DP19" s="647"/>
      <c r="DQ19" s="654" t="s">
        <v>225</v>
      </c>
      <c r="DR19" s="646"/>
      <c r="DS19" s="646"/>
      <c r="DT19" s="646"/>
      <c r="DU19" s="646"/>
      <c r="DV19" s="646"/>
      <c r="DW19" s="646"/>
      <c r="DX19" s="646"/>
      <c r="DY19" s="646"/>
      <c r="DZ19" s="646"/>
      <c r="EA19" s="646"/>
      <c r="EB19" s="646"/>
      <c r="EC19" s="655"/>
    </row>
    <row r="20" spans="2:133" ht="11.25" customHeight="1" x14ac:dyDescent="0.15">
      <c r="B20" s="642" t="s">
        <v>272</v>
      </c>
      <c r="C20" s="643"/>
      <c r="D20" s="643"/>
      <c r="E20" s="643"/>
      <c r="F20" s="643"/>
      <c r="G20" s="643"/>
      <c r="H20" s="643"/>
      <c r="I20" s="643"/>
      <c r="J20" s="643"/>
      <c r="K20" s="643"/>
      <c r="L20" s="643"/>
      <c r="M20" s="643"/>
      <c r="N20" s="643"/>
      <c r="O20" s="643"/>
      <c r="P20" s="643"/>
      <c r="Q20" s="644"/>
      <c r="R20" s="645">
        <v>35</v>
      </c>
      <c r="S20" s="646"/>
      <c r="T20" s="646"/>
      <c r="U20" s="646"/>
      <c r="V20" s="646"/>
      <c r="W20" s="646"/>
      <c r="X20" s="646"/>
      <c r="Y20" s="647"/>
      <c r="Z20" s="648">
        <v>0</v>
      </c>
      <c r="AA20" s="648"/>
      <c r="AB20" s="648"/>
      <c r="AC20" s="648"/>
      <c r="AD20" s="649">
        <v>35</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t="s">
        <v>242</v>
      </c>
      <c r="BH20" s="646"/>
      <c r="BI20" s="646"/>
      <c r="BJ20" s="646"/>
      <c r="BK20" s="646"/>
      <c r="BL20" s="646"/>
      <c r="BM20" s="646"/>
      <c r="BN20" s="647"/>
      <c r="BO20" s="648" t="s">
        <v>225</v>
      </c>
      <c r="BP20" s="648"/>
      <c r="BQ20" s="648"/>
      <c r="BR20" s="648"/>
      <c r="BS20" s="654" t="s">
        <v>225</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3679443</v>
      </c>
      <c r="CS20" s="646"/>
      <c r="CT20" s="646"/>
      <c r="CU20" s="646"/>
      <c r="CV20" s="646"/>
      <c r="CW20" s="646"/>
      <c r="CX20" s="646"/>
      <c r="CY20" s="647"/>
      <c r="CZ20" s="648">
        <v>100</v>
      </c>
      <c r="DA20" s="648"/>
      <c r="DB20" s="648"/>
      <c r="DC20" s="648"/>
      <c r="DD20" s="654">
        <v>1069757</v>
      </c>
      <c r="DE20" s="646"/>
      <c r="DF20" s="646"/>
      <c r="DG20" s="646"/>
      <c r="DH20" s="646"/>
      <c r="DI20" s="646"/>
      <c r="DJ20" s="646"/>
      <c r="DK20" s="646"/>
      <c r="DL20" s="646"/>
      <c r="DM20" s="646"/>
      <c r="DN20" s="646"/>
      <c r="DO20" s="646"/>
      <c r="DP20" s="647"/>
      <c r="DQ20" s="654">
        <v>2133638</v>
      </c>
      <c r="DR20" s="646"/>
      <c r="DS20" s="646"/>
      <c r="DT20" s="646"/>
      <c r="DU20" s="646"/>
      <c r="DV20" s="646"/>
      <c r="DW20" s="646"/>
      <c r="DX20" s="646"/>
      <c r="DY20" s="646"/>
      <c r="DZ20" s="646"/>
      <c r="EA20" s="646"/>
      <c r="EB20" s="646"/>
      <c r="EC20" s="655"/>
    </row>
    <row r="21" spans="2:133" ht="11.25" customHeight="1" x14ac:dyDescent="0.15">
      <c r="B21" s="642" t="s">
        <v>275</v>
      </c>
      <c r="C21" s="643"/>
      <c r="D21" s="643"/>
      <c r="E21" s="643"/>
      <c r="F21" s="643"/>
      <c r="G21" s="643"/>
      <c r="H21" s="643"/>
      <c r="I21" s="643"/>
      <c r="J21" s="643"/>
      <c r="K21" s="643"/>
      <c r="L21" s="643"/>
      <c r="M21" s="643"/>
      <c r="N21" s="643"/>
      <c r="O21" s="643"/>
      <c r="P21" s="643"/>
      <c r="Q21" s="644"/>
      <c r="R21" s="645">
        <v>6462</v>
      </c>
      <c r="S21" s="646"/>
      <c r="T21" s="646"/>
      <c r="U21" s="646"/>
      <c r="V21" s="646"/>
      <c r="W21" s="646"/>
      <c r="X21" s="646"/>
      <c r="Y21" s="647"/>
      <c r="Z21" s="648">
        <v>0.2</v>
      </c>
      <c r="AA21" s="648"/>
      <c r="AB21" s="648"/>
      <c r="AC21" s="648"/>
      <c r="AD21" s="649">
        <v>6462</v>
      </c>
      <c r="AE21" s="649"/>
      <c r="AF21" s="649"/>
      <c r="AG21" s="649"/>
      <c r="AH21" s="649"/>
      <c r="AI21" s="649"/>
      <c r="AJ21" s="649"/>
      <c r="AK21" s="649"/>
      <c r="AL21" s="650">
        <v>0.3</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t="s">
        <v>225</v>
      </c>
      <c r="BH21" s="646"/>
      <c r="BI21" s="646"/>
      <c r="BJ21" s="646"/>
      <c r="BK21" s="646"/>
      <c r="BL21" s="646"/>
      <c r="BM21" s="646"/>
      <c r="BN21" s="647"/>
      <c r="BO21" s="648" t="s">
        <v>225</v>
      </c>
      <c r="BP21" s="648"/>
      <c r="BQ21" s="648"/>
      <c r="BR21" s="648"/>
      <c r="BS21" s="654" t="s">
        <v>242</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277</v>
      </c>
      <c r="C22" s="643"/>
      <c r="D22" s="643"/>
      <c r="E22" s="643"/>
      <c r="F22" s="643"/>
      <c r="G22" s="643"/>
      <c r="H22" s="643"/>
      <c r="I22" s="643"/>
      <c r="J22" s="643"/>
      <c r="K22" s="643"/>
      <c r="L22" s="643"/>
      <c r="M22" s="643"/>
      <c r="N22" s="643"/>
      <c r="O22" s="643"/>
      <c r="P22" s="643"/>
      <c r="Q22" s="644"/>
      <c r="R22" s="645">
        <v>1902470</v>
      </c>
      <c r="S22" s="646"/>
      <c r="T22" s="646"/>
      <c r="U22" s="646"/>
      <c r="V22" s="646"/>
      <c r="W22" s="646"/>
      <c r="X22" s="646"/>
      <c r="Y22" s="647"/>
      <c r="Z22" s="648">
        <v>48.9</v>
      </c>
      <c r="AA22" s="648"/>
      <c r="AB22" s="648"/>
      <c r="AC22" s="648"/>
      <c r="AD22" s="649">
        <v>1665073</v>
      </c>
      <c r="AE22" s="649"/>
      <c r="AF22" s="649"/>
      <c r="AG22" s="649"/>
      <c r="AH22" s="649"/>
      <c r="AI22" s="649"/>
      <c r="AJ22" s="649"/>
      <c r="AK22" s="649"/>
      <c r="AL22" s="650">
        <v>87.3</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225</v>
      </c>
      <c r="BH22" s="646"/>
      <c r="BI22" s="646"/>
      <c r="BJ22" s="646"/>
      <c r="BK22" s="646"/>
      <c r="BL22" s="646"/>
      <c r="BM22" s="646"/>
      <c r="BN22" s="647"/>
      <c r="BO22" s="648" t="s">
        <v>225</v>
      </c>
      <c r="BP22" s="648"/>
      <c r="BQ22" s="648"/>
      <c r="BR22" s="648"/>
      <c r="BS22" s="654" t="s">
        <v>242</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280</v>
      </c>
      <c r="C23" s="643"/>
      <c r="D23" s="643"/>
      <c r="E23" s="643"/>
      <c r="F23" s="643"/>
      <c r="G23" s="643"/>
      <c r="H23" s="643"/>
      <c r="I23" s="643"/>
      <c r="J23" s="643"/>
      <c r="K23" s="643"/>
      <c r="L23" s="643"/>
      <c r="M23" s="643"/>
      <c r="N23" s="643"/>
      <c r="O23" s="643"/>
      <c r="P23" s="643"/>
      <c r="Q23" s="644"/>
      <c r="R23" s="645">
        <v>1665073</v>
      </c>
      <c r="S23" s="646"/>
      <c r="T23" s="646"/>
      <c r="U23" s="646"/>
      <c r="V23" s="646"/>
      <c r="W23" s="646"/>
      <c r="X23" s="646"/>
      <c r="Y23" s="647"/>
      <c r="Z23" s="648">
        <v>42.8</v>
      </c>
      <c r="AA23" s="648"/>
      <c r="AB23" s="648"/>
      <c r="AC23" s="648"/>
      <c r="AD23" s="649">
        <v>1665073</v>
      </c>
      <c r="AE23" s="649"/>
      <c r="AF23" s="649"/>
      <c r="AG23" s="649"/>
      <c r="AH23" s="649"/>
      <c r="AI23" s="649"/>
      <c r="AJ23" s="649"/>
      <c r="AK23" s="649"/>
      <c r="AL23" s="650">
        <v>87.3</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t="s">
        <v>225</v>
      </c>
      <c r="BH23" s="646"/>
      <c r="BI23" s="646"/>
      <c r="BJ23" s="646"/>
      <c r="BK23" s="646"/>
      <c r="BL23" s="646"/>
      <c r="BM23" s="646"/>
      <c r="BN23" s="647"/>
      <c r="BO23" s="648" t="s">
        <v>225</v>
      </c>
      <c r="BP23" s="648"/>
      <c r="BQ23" s="648"/>
      <c r="BR23" s="648"/>
      <c r="BS23" s="654" t="s">
        <v>225</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x14ac:dyDescent="0.15">
      <c r="B24" s="642" t="s">
        <v>287</v>
      </c>
      <c r="C24" s="643"/>
      <c r="D24" s="643"/>
      <c r="E24" s="643"/>
      <c r="F24" s="643"/>
      <c r="G24" s="643"/>
      <c r="H24" s="643"/>
      <c r="I24" s="643"/>
      <c r="J24" s="643"/>
      <c r="K24" s="643"/>
      <c r="L24" s="643"/>
      <c r="M24" s="643"/>
      <c r="N24" s="643"/>
      <c r="O24" s="643"/>
      <c r="P24" s="643"/>
      <c r="Q24" s="644"/>
      <c r="R24" s="645">
        <v>237397</v>
      </c>
      <c r="S24" s="646"/>
      <c r="T24" s="646"/>
      <c r="U24" s="646"/>
      <c r="V24" s="646"/>
      <c r="W24" s="646"/>
      <c r="X24" s="646"/>
      <c r="Y24" s="647"/>
      <c r="Z24" s="648">
        <v>6.1</v>
      </c>
      <c r="AA24" s="648"/>
      <c r="AB24" s="648"/>
      <c r="AC24" s="648"/>
      <c r="AD24" s="649" t="s">
        <v>225</v>
      </c>
      <c r="AE24" s="649"/>
      <c r="AF24" s="649"/>
      <c r="AG24" s="649"/>
      <c r="AH24" s="649"/>
      <c r="AI24" s="649"/>
      <c r="AJ24" s="649"/>
      <c r="AK24" s="649"/>
      <c r="AL24" s="650" t="s">
        <v>225</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242</v>
      </c>
      <c r="BH24" s="646"/>
      <c r="BI24" s="646"/>
      <c r="BJ24" s="646"/>
      <c r="BK24" s="646"/>
      <c r="BL24" s="646"/>
      <c r="BM24" s="646"/>
      <c r="BN24" s="647"/>
      <c r="BO24" s="648" t="s">
        <v>225</v>
      </c>
      <c r="BP24" s="648"/>
      <c r="BQ24" s="648"/>
      <c r="BR24" s="648"/>
      <c r="BS24" s="654" t="s">
        <v>242</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1158029</v>
      </c>
      <c r="CS24" s="635"/>
      <c r="CT24" s="635"/>
      <c r="CU24" s="635"/>
      <c r="CV24" s="635"/>
      <c r="CW24" s="635"/>
      <c r="CX24" s="635"/>
      <c r="CY24" s="636"/>
      <c r="CZ24" s="639">
        <v>31.5</v>
      </c>
      <c r="DA24" s="640"/>
      <c r="DB24" s="640"/>
      <c r="DC24" s="659"/>
      <c r="DD24" s="684">
        <v>940645</v>
      </c>
      <c r="DE24" s="635"/>
      <c r="DF24" s="635"/>
      <c r="DG24" s="635"/>
      <c r="DH24" s="635"/>
      <c r="DI24" s="635"/>
      <c r="DJ24" s="635"/>
      <c r="DK24" s="636"/>
      <c r="DL24" s="684">
        <v>932778</v>
      </c>
      <c r="DM24" s="635"/>
      <c r="DN24" s="635"/>
      <c r="DO24" s="635"/>
      <c r="DP24" s="635"/>
      <c r="DQ24" s="635"/>
      <c r="DR24" s="635"/>
      <c r="DS24" s="635"/>
      <c r="DT24" s="635"/>
      <c r="DU24" s="635"/>
      <c r="DV24" s="636"/>
      <c r="DW24" s="639">
        <v>47.7</v>
      </c>
      <c r="DX24" s="640"/>
      <c r="DY24" s="640"/>
      <c r="DZ24" s="640"/>
      <c r="EA24" s="640"/>
      <c r="EB24" s="640"/>
      <c r="EC24" s="641"/>
    </row>
    <row r="25" spans="2:133" ht="11.25" customHeight="1" x14ac:dyDescent="0.15">
      <c r="B25" s="642" t="s">
        <v>290</v>
      </c>
      <c r="C25" s="643"/>
      <c r="D25" s="643"/>
      <c r="E25" s="643"/>
      <c r="F25" s="643"/>
      <c r="G25" s="643"/>
      <c r="H25" s="643"/>
      <c r="I25" s="643"/>
      <c r="J25" s="643"/>
      <c r="K25" s="643"/>
      <c r="L25" s="643"/>
      <c r="M25" s="643"/>
      <c r="N25" s="643"/>
      <c r="O25" s="643"/>
      <c r="P25" s="643"/>
      <c r="Q25" s="644"/>
      <c r="R25" s="645" t="s">
        <v>225</v>
      </c>
      <c r="S25" s="646"/>
      <c r="T25" s="646"/>
      <c r="U25" s="646"/>
      <c r="V25" s="646"/>
      <c r="W25" s="646"/>
      <c r="X25" s="646"/>
      <c r="Y25" s="647"/>
      <c r="Z25" s="648" t="s">
        <v>225</v>
      </c>
      <c r="AA25" s="648"/>
      <c r="AB25" s="648"/>
      <c r="AC25" s="648"/>
      <c r="AD25" s="649" t="s">
        <v>225</v>
      </c>
      <c r="AE25" s="649"/>
      <c r="AF25" s="649"/>
      <c r="AG25" s="649"/>
      <c r="AH25" s="649"/>
      <c r="AI25" s="649"/>
      <c r="AJ25" s="649"/>
      <c r="AK25" s="649"/>
      <c r="AL25" s="650" t="s">
        <v>225</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242</v>
      </c>
      <c r="BH25" s="646"/>
      <c r="BI25" s="646"/>
      <c r="BJ25" s="646"/>
      <c r="BK25" s="646"/>
      <c r="BL25" s="646"/>
      <c r="BM25" s="646"/>
      <c r="BN25" s="647"/>
      <c r="BO25" s="648" t="s">
        <v>225</v>
      </c>
      <c r="BP25" s="648"/>
      <c r="BQ25" s="648"/>
      <c r="BR25" s="648"/>
      <c r="BS25" s="654" t="s">
        <v>242</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549001</v>
      </c>
      <c r="CS25" s="681"/>
      <c r="CT25" s="681"/>
      <c r="CU25" s="681"/>
      <c r="CV25" s="681"/>
      <c r="CW25" s="681"/>
      <c r="CX25" s="681"/>
      <c r="CY25" s="682"/>
      <c r="CZ25" s="650">
        <v>14.9</v>
      </c>
      <c r="DA25" s="679"/>
      <c r="DB25" s="679"/>
      <c r="DC25" s="683"/>
      <c r="DD25" s="654">
        <v>496147</v>
      </c>
      <c r="DE25" s="681"/>
      <c r="DF25" s="681"/>
      <c r="DG25" s="681"/>
      <c r="DH25" s="681"/>
      <c r="DI25" s="681"/>
      <c r="DJ25" s="681"/>
      <c r="DK25" s="682"/>
      <c r="DL25" s="654">
        <v>490420</v>
      </c>
      <c r="DM25" s="681"/>
      <c r="DN25" s="681"/>
      <c r="DO25" s="681"/>
      <c r="DP25" s="681"/>
      <c r="DQ25" s="681"/>
      <c r="DR25" s="681"/>
      <c r="DS25" s="681"/>
      <c r="DT25" s="681"/>
      <c r="DU25" s="681"/>
      <c r="DV25" s="682"/>
      <c r="DW25" s="650">
        <v>25.1</v>
      </c>
      <c r="DX25" s="679"/>
      <c r="DY25" s="679"/>
      <c r="DZ25" s="679"/>
      <c r="EA25" s="679"/>
      <c r="EB25" s="679"/>
      <c r="EC25" s="680"/>
    </row>
    <row r="26" spans="2:133" ht="11.25" customHeight="1" x14ac:dyDescent="0.15">
      <c r="B26" s="642" t="s">
        <v>293</v>
      </c>
      <c r="C26" s="643"/>
      <c r="D26" s="643"/>
      <c r="E26" s="643"/>
      <c r="F26" s="643"/>
      <c r="G26" s="643"/>
      <c r="H26" s="643"/>
      <c r="I26" s="643"/>
      <c r="J26" s="643"/>
      <c r="K26" s="643"/>
      <c r="L26" s="643"/>
      <c r="M26" s="643"/>
      <c r="N26" s="643"/>
      <c r="O26" s="643"/>
      <c r="P26" s="643"/>
      <c r="Q26" s="644"/>
      <c r="R26" s="645">
        <v>2132877</v>
      </c>
      <c r="S26" s="646"/>
      <c r="T26" s="646"/>
      <c r="U26" s="646"/>
      <c r="V26" s="646"/>
      <c r="W26" s="646"/>
      <c r="X26" s="646"/>
      <c r="Y26" s="647"/>
      <c r="Z26" s="648">
        <v>54.8</v>
      </c>
      <c r="AA26" s="648"/>
      <c r="AB26" s="648"/>
      <c r="AC26" s="648"/>
      <c r="AD26" s="649">
        <v>1895480</v>
      </c>
      <c r="AE26" s="649"/>
      <c r="AF26" s="649"/>
      <c r="AG26" s="649"/>
      <c r="AH26" s="649"/>
      <c r="AI26" s="649"/>
      <c r="AJ26" s="649"/>
      <c r="AK26" s="649"/>
      <c r="AL26" s="650">
        <v>99.4</v>
      </c>
      <c r="AM26" s="651"/>
      <c r="AN26" s="651"/>
      <c r="AO26" s="652"/>
      <c r="AP26" s="664" t="s">
        <v>294</v>
      </c>
      <c r="AQ26" s="685"/>
      <c r="AR26" s="685"/>
      <c r="AS26" s="685"/>
      <c r="AT26" s="685"/>
      <c r="AU26" s="685"/>
      <c r="AV26" s="685"/>
      <c r="AW26" s="685"/>
      <c r="AX26" s="685"/>
      <c r="AY26" s="685"/>
      <c r="AZ26" s="685"/>
      <c r="BA26" s="685"/>
      <c r="BB26" s="685"/>
      <c r="BC26" s="685"/>
      <c r="BD26" s="685"/>
      <c r="BE26" s="685"/>
      <c r="BF26" s="666"/>
      <c r="BG26" s="645" t="s">
        <v>225</v>
      </c>
      <c r="BH26" s="646"/>
      <c r="BI26" s="646"/>
      <c r="BJ26" s="646"/>
      <c r="BK26" s="646"/>
      <c r="BL26" s="646"/>
      <c r="BM26" s="646"/>
      <c r="BN26" s="647"/>
      <c r="BO26" s="648" t="s">
        <v>225</v>
      </c>
      <c r="BP26" s="648"/>
      <c r="BQ26" s="648"/>
      <c r="BR26" s="648"/>
      <c r="BS26" s="654" t="s">
        <v>225</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289362</v>
      </c>
      <c r="CS26" s="646"/>
      <c r="CT26" s="646"/>
      <c r="CU26" s="646"/>
      <c r="CV26" s="646"/>
      <c r="CW26" s="646"/>
      <c r="CX26" s="646"/>
      <c r="CY26" s="647"/>
      <c r="CZ26" s="650">
        <v>7.9</v>
      </c>
      <c r="DA26" s="679"/>
      <c r="DB26" s="679"/>
      <c r="DC26" s="683"/>
      <c r="DD26" s="654">
        <v>268414</v>
      </c>
      <c r="DE26" s="646"/>
      <c r="DF26" s="646"/>
      <c r="DG26" s="646"/>
      <c r="DH26" s="646"/>
      <c r="DI26" s="646"/>
      <c r="DJ26" s="646"/>
      <c r="DK26" s="647"/>
      <c r="DL26" s="654" t="s">
        <v>242</v>
      </c>
      <c r="DM26" s="646"/>
      <c r="DN26" s="646"/>
      <c r="DO26" s="646"/>
      <c r="DP26" s="646"/>
      <c r="DQ26" s="646"/>
      <c r="DR26" s="646"/>
      <c r="DS26" s="646"/>
      <c r="DT26" s="646"/>
      <c r="DU26" s="646"/>
      <c r="DV26" s="647"/>
      <c r="DW26" s="650" t="s">
        <v>225</v>
      </c>
      <c r="DX26" s="679"/>
      <c r="DY26" s="679"/>
      <c r="DZ26" s="679"/>
      <c r="EA26" s="679"/>
      <c r="EB26" s="679"/>
      <c r="EC26" s="680"/>
    </row>
    <row r="27" spans="2:133" ht="11.25" customHeight="1" x14ac:dyDescent="0.15">
      <c r="B27" s="642" t="s">
        <v>296</v>
      </c>
      <c r="C27" s="643"/>
      <c r="D27" s="643"/>
      <c r="E27" s="643"/>
      <c r="F27" s="643"/>
      <c r="G27" s="643"/>
      <c r="H27" s="643"/>
      <c r="I27" s="643"/>
      <c r="J27" s="643"/>
      <c r="K27" s="643"/>
      <c r="L27" s="643"/>
      <c r="M27" s="643"/>
      <c r="N27" s="643"/>
      <c r="O27" s="643"/>
      <c r="P27" s="643"/>
      <c r="Q27" s="644"/>
      <c r="R27" s="645" t="s">
        <v>225</v>
      </c>
      <c r="S27" s="646"/>
      <c r="T27" s="646"/>
      <c r="U27" s="646"/>
      <c r="V27" s="646"/>
      <c r="W27" s="646"/>
      <c r="X27" s="646"/>
      <c r="Y27" s="647"/>
      <c r="Z27" s="648" t="s">
        <v>242</v>
      </c>
      <c r="AA27" s="648"/>
      <c r="AB27" s="648"/>
      <c r="AC27" s="648"/>
      <c r="AD27" s="649" t="s">
        <v>225</v>
      </c>
      <c r="AE27" s="649"/>
      <c r="AF27" s="649"/>
      <c r="AG27" s="649"/>
      <c r="AH27" s="649"/>
      <c r="AI27" s="649"/>
      <c r="AJ27" s="649"/>
      <c r="AK27" s="649"/>
      <c r="AL27" s="650" t="s">
        <v>225</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155957</v>
      </c>
      <c r="BH27" s="646"/>
      <c r="BI27" s="646"/>
      <c r="BJ27" s="646"/>
      <c r="BK27" s="646"/>
      <c r="BL27" s="646"/>
      <c r="BM27" s="646"/>
      <c r="BN27" s="647"/>
      <c r="BO27" s="648">
        <v>100</v>
      </c>
      <c r="BP27" s="648"/>
      <c r="BQ27" s="648"/>
      <c r="BR27" s="648"/>
      <c r="BS27" s="654" t="s">
        <v>225</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240560</v>
      </c>
      <c r="CS27" s="681"/>
      <c r="CT27" s="681"/>
      <c r="CU27" s="681"/>
      <c r="CV27" s="681"/>
      <c r="CW27" s="681"/>
      <c r="CX27" s="681"/>
      <c r="CY27" s="682"/>
      <c r="CZ27" s="650">
        <v>6.5</v>
      </c>
      <c r="DA27" s="679"/>
      <c r="DB27" s="679"/>
      <c r="DC27" s="683"/>
      <c r="DD27" s="654">
        <v>83588</v>
      </c>
      <c r="DE27" s="681"/>
      <c r="DF27" s="681"/>
      <c r="DG27" s="681"/>
      <c r="DH27" s="681"/>
      <c r="DI27" s="681"/>
      <c r="DJ27" s="681"/>
      <c r="DK27" s="682"/>
      <c r="DL27" s="654">
        <v>81448</v>
      </c>
      <c r="DM27" s="681"/>
      <c r="DN27" s="681"/>
      <c r="DO27" s="681"/>
      <c r="DP27" s="681"/>
      <c r="DQ27" s="681"/>
      <c r="DR27" s="681"/>
      <c r="DS27" s="681"/>
      <c r="DT27" s="681"/>
      <c r="DU27" s="681"/>
      <c r="DV27" s="682"/>
      <c r="DW27" s="650">
        <v>4.2</v>
      </c>
      <c r="DX27" s="679"/>
      <c r="DY27" s="679"/>
      <c r="DZ27" s="679"/>
      <c r="EA27" s="679"/>
      <c r="EB27" s="679"/>
      <c r="EC27" s="680"/>
    </row>
    <row r="28" spans="2:133" ht="11.25" customHeight="1" x14ac:dyDescent="0.15">
      <c r="B28" s="642" t="s">
        <v>299</v>
      </c>
      <c r="C28" s="643"/>
      <c r="D28" s="643"/>
      <c r="E28" s="643"/>
      <c r="F28" s="643"/>
      <c r="G28" s="643"/>
      <c r="H28" s="643"/>
      <c r="I28" s="643"/>
      <c r="J28" s="643"/>
      <c r="K28" s="643"/>
      <c r="L28" s="643"/>
      <c r="M28" s="643"/>
      <c r="N28" s="643"/>
      <c r="O28" s="643"/>
      <c r="P28" s="643"/>
      <c r="Q28" s="644"/>
      <c r="R28" s="645">
        <v>2631</v>
      </c>
      <c r="S28" s="646"/>
      <c r="T28" s="646"/>
      <c r="U28" s="646"/>
      <c r="V28" s="646"/>
      <c r="W28" s="646"/>
      <c r="X28" s="646"/>
      <c r="Y28" s="647"/>
      <c r="Z28" s="648">
        <v>0.1</v>
      </c>
      <c r="AA28" s="648"/>
      <c r="AB28" s="648"/>
      <c r="AC28" s="648"/>
      <c r="AD28" s="649" t="s">
        <v>242</v>
      </c>
      <c r="AE28" s="649"/>
      <c r="AF28" s="649"/>
      <c r="AG28" s="649"/>
      <c r="AH28" s="649"/>
      <c r="AI28" s="649"/>
      <c r="AJ28" s="649"/>
      <c r="AK28" s="649"/>
      <c r="AL28" s="650" t="s">
        <v>225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368468</v>
      </c>
      <c r="CS28" s="646"/>
      <c r="CT28" s="646"/>
      <c r="CU28" s="646"/>
      <c r="CV28" s="646"/>
      <c r="CW28" s="646"/>
      <c r="CX28" s="646"/>
      <c r="CY28" s="647"/>
      <c r="CZ28" s="650">
        <v>10</v>
      </c>
      <c r="DA28" s="679"/>
      <c r="DB28" s="679"/>
      <c r="DC28" s="683"/>
      <c r="DD28" s="654">
        <v>360910</v>
      </c>
      <c r="DE28" s="646"/>
      <c r="DF28" s="646"/>
      <c r="DG28" s="646"/>
      <c r="DH28" s="646"/>
      <c r="DI28" s="646"/>
      <c r="DJ28" s="646"/>
      <c r="DK28" s="647"/>
      <c r="DL28" s="654">
        <v>360910</v>
      </c>
      <c r="DM28" s="646"/>
      <c r="DN28" s="646"/>
      <c r="DO28" s="646"/>
      <c r="DP28" s="646"/>
      <c r="DQ28" s="646"/>
      <c r="DR28" s="646"/>
      <c r="DS28" s="646"/>
      <c r="DT28" s="646"/>
      <c r="DU28" s="646"/>
      <c r="DV28" s="647"/>
      <c r="DW28" s="650">
        <v>18.399999999999999</v>
      </c>
      <c r="DX28" s="679"/>
      <c r="DY28" s="679"/>
      <c r="DZ28" s="679"/>
      <c r="EA28" s="679"/>
      <c r="EB28" s="679"/>
      <c r="EC28" s="680"/>
    </row>
    <row r="29" spans="2:133" ht="11.25" customHeight="1" x14ac:dyDescent="0.15">
      <c r="B29" s="642" t="s">
        <v>301</v>
      </c>
      <c r="C29" s="643"/>
      <c r="D29" s="643"/>
      <c r="E29" s="643"/>
      <c r="F29" s="643"/>
      <c r="G29" s="643"/>
      <c r="H29" s="643"/>
      <c r="I29" s="643"/>
      <c r="J29" s="643"/>
      <c r="K29" s="643"/>
      <c r="L29" s="643"/>
      <c r="M29" s="643"/>
      <c r="N29" s="643"/>
      <c r="O29" s="643"/>
      <c r="P29" s="643"/>
      <c r="Q29" s="644"/>
      <c r="R29" s="645">
        <v>44524</v>
      </c>
      <c r="S29" s="646"/>
      <c r="T29" s="646"/>
      <c r="U29" s="646"/>
      <c r="V29" s="646"/>
      <c r="W29" s="646"/>
      <c r="X29" s="646"/>
      <c r="Y29" s="647"/>
      <c r="Z29" s="648">
        <v>1.1000000000000001</v>
      </c>
      <c r="AA29" s="648"/>
      <c r="AB29" s="648"/>
      <c r="AC29" s="648"/>
      <c r="AD29" s="649">
        <v>886</v>
      </c>
      <c r="AE29" s="649"/>
      <c r="AF29" s="649"/>
      <c r="AG29" s="649"/>
      <c r="AH29" s="649"/>
      <c r="AI29" s="649"/>
      <c r="AJ29" s="649"/>
      <c r="AK29" s="649"/>
      <c r="AL29" s="650">
        <v>0</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302</v>
      </c>
      <c r="CE29" s="690"/>
      <c r="CF29" s="660" t="s">
        <v>70</v>
      </c>
      <c r="CG29" s="661"/>
      <c r="CH29" s="661"/>
      <c r="CI29" s="661"/>
      <c r="CJ29" s="661"/>
      <c r="CK29" s="661"/>
      <c r="CL29" s="661"/>
      <c r="CM29" s="661"/>
      <c r="CN29" s="661"/>
      <c r="CO29" s="661"/>
      <c r="CP29" s="661"/>
      <c r="CQ29" s="662"/>
      <c r="CR29" s="645">
        <v>368468</v>
      </c>
      <c r="CS29" s="681"/>
      <c r="CT29" s="681"/>
      <c r="CU29" s="681"/>
      <c r="CV29" s="681"/>
      <c r="CW29" s="681"/>
      <c r="CX29" s="681"/>
      <c r="CY29" s="682"/>
      <c r="CZ29" s="650">
        <v>10</v>
      </c>
      <c r="DA29" s="679"/>
      <c r="DB29" s="679"/>
      <c r="DC29" s="683"/>
      <c r="DD29" s="654">
        <v>360910</v>
      </c>
      <c r="DE29" s="681"/>
      <c r="DF29" s="681"/>
      <c r="DG29" s="681"/>
      <c r="DH29" s="681"/>
      <c r="DI29" s="681"/>
      <c r="DJ29" s="681"/>
      <c r="DK29" s="682"/>
      <c r="DL29" s="654">
        <v>360910</v>
      </c>
      <c r="DM29" s="681"/>
      <c r="DN29" s="681"/>
      <c r="DO29" s="681"/>
      <c r="DP29" s="681"/>
      <c r="DQ29" s="681"/>
      <c r="DR29" s="681"/>
      <c r="DS29" s="681"/>
      <c r="DT29" s="681"/>
      <c r="DU29" s="681"/>
      <c r="DV29" s="682"/>
      <c r="DW29" s="650">
        <v>18.399999999999999</v>
      </c>
      <c r="DX29" s="679"/>
      <c r="DY29" s="679"/>
      <c r="DZ29" s="679"/>
      <c r="EA29" s="679"/>
      <c r="EB29" s="679"/>
      <c r="EC29" s="680"/>
    </row>
    <row r="30" spans="2:133" ht="11.25" customHeight="1" x14ac:dyDescent="0.15">
      <c r="B30" s="642" t="s">
        <v>303</v>
      </c>
      <c r="C30" s="643"/>
      <c r="D30" s="643"/>
      <c r="E30" s="643"/>
      <c r="F30" s="643"/>
      <c r="G30" s="643"/>
      <c r="H30" s="643"/>
      <c r="I30" s="643"/>
      <c r="J30" s="643"/>
      <c r="K30" s="643"/>
      <c r="L30" s="643"/>
      <c r="M30" s="643"/>
      <c r="N30" s="643"/>
      <c r="O30" s="643"/>
      <c r="P30" s="643"/>
      <c r="Q30" s="644"/>
      <c r="R30" s="645">
        <v>24887</v>
      </c>
      <c r="S30" s="646"/>
      <c r="T30" s="646"/>
      <c r="U30" s="646"/>
      <c r="V30" s="646"/>
      <c r="W30" s="646"/>
      <c r="X30" s="646"/>
      <c r="Y30" s="647"/>
      <c r="Z30" s="648">
        <v>0.6</v>
      </c>
      <c r="AA30" s="648"/>
      <c r="AB30" s="648"/>
      <c r="AC30" s="648"/>
      <c r="AD30" s="649" t="s">
        <v>225</v>
      </c>
      <c r="AE30" s="649"/>
      <c r="AF30" s="649"/>
      <c r="AG30" s="649"/>
      <c r="AH30" s="649"/>
      <c r="AI30" s="649"/>
      <c r="AJ30" s="649"/>
      <c r="AK30" s="649"/>
      <c r="AL30" s="650" t="s">
        <v>225</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304</v>
      </c>
      <c r="BH30" s="698"/>
      <c r="BI30" s="698"/>
      <c r="BJ30" s="698"/>
      <c r="BK30" s="698"/>
      <c r="BL30" s="698"/>
      <c r="BM30" s="698"/>
      <c r="BN30" s="698"/>
      <c r="BO30" s="698"/>
      <c r="BP30" s="698"/>
      <c r="BQ30" s="699"/>
      <c r="BR30" s="624" t="s">
        <v>305</v>
      </c>
      <c r="BS30" s="698"/>
      <c r="BT30" s="698"/>
      <c r="BU30" s="698"/>
      <c r="BV30" s="698"/>
      <c r="BW30" s="698"/>
      <c r="BX30" s="698"/>
      <c r="BY30" s="698"/>
      <c r="BZ30" s="698"/>
      <c r="CA30" s="698"/>
      <c r="CB30" s="699"/>
      <c r="CD30" s="691"/>
      <c r="CE30" s="692"/>
      <c r="CF30" s="660" t="s">
        <v>306</v>
      </c>
      <c r="CG30" s="661"/>
      <c r="CH30" s="661"/>
      <c r="CI30" s="661"/>
      <c r="CJ30" s="661"/>
      <c r="CK30" s="661"/>
      <c r="CL30" s="661"/>
      <c r="CM30" s="661"/>
      <c r="CN30" s="661"/>
      <c r="CO30" s="661"/>
      <c r="CP30" s="661"/>
      <c r="CQ30" s="662"/>
      <c r="CR30" s="645">
        <v>351095</v>
      </c>
      <c r="CS30" s="646"/>
      <c r="CT30" s="646"/>
      <c r="CU30" s="646"/>
      <c r="CV30" s="646"/>
      <c r="CW30" s="646"/>
      <c r="CX30" s="646"/>
      <c r="CY30" s="647"/>
      <c r="CZ30" s="650">
        <v>9.5</v>
      </c>
      <c r="DA30" s="679"/>
      <c r="DB30" s="679"/>
      <c r="DC30" s="683"/>
      <c r="DD30" s="654">
        <v>344616</v>
      </c>
      <c r="DE30" s="646"/>
      <c r="DF30" s="646"/>
      <c r="DG30" s="646"/>
      <c r="DH30" s="646"/>
      <c r="DI30" s="646"/>
      <c r="DJ30" s="646"/>
      <c r="DK30" s="647"/>
      <c r="DL30" s="654">
        <v>344616</v>
      </c>
      <c r="DM30" s="646"/>
      <c r="DN30" s="646"/>
      <c r="DO30" s="646"/>
      <c r="DP30" s="646"/>
      <c r="DQ30" s="646"/>
      <c r="DR30" s="646"/>
      <c r="DS30" s="646"/>
      <c r="DT30" s="646"/>
      <c r="DU30" s="646"/>
      <c r="DV30" s="647"/>
      <c r="DW30" s="650">
        <v>17.600000000000001</v>
      </c>
      <c r="DX30" s="679"/>
      <c r="DY30" s="679"/>
      <c r="DZ30" s="679"/>
      <c r="EA30" s="679"/>
      <c r="EB30" s="679"/>
      <c r="EC30" s="680"/>
    </row>
    <row r="31" spans="2:133" ht="11.25" customHeight="1" x14ac:dyDescent="0.15">
      <c r="B31" s="642" t="s">
        <v>307</v>
      </c>
      <c r="C31" s="643"/>
      <c r="D31" s="643"/>
      <c r="E31" s="643"/>
      <c r="F31" s="643"/>
      <c r="G31" s="643"/>
      <c r="H31" s="643"/>
      <c r="I31" s="643"/>
      <c r="J31" s="643"/>
      <c r="K31" s="643"/>
      <c r="L31" s="643"/>
      <c r="M31" s="643"/>
      <c r="N31" s="643"/>
      <c r="O31" s="643"/>
      <c r="P31" s="643"/>
      <c r="Q31" s="644"/>
      <c r="R31" s="645">
        <v>234963</v>
      </c>
      <c r="S31" s="646"/>
      <c r="T31" s="646"/>
      <c r="U31" s="646"/>
      <c r="V31" s="646"/>
      <c r="W31" s="646"/>
      <c r="X31" s="646"/>
      <c r="Y31" s="647"/>
      <c r="Z31" s="648">
        <v>6</v>
      </c>
      <c r="AA31" s="648"/>
      <c r="AB31" s="648"/>
      <c r="AC31" s="648"/>
      <c r="AD31" s="649" t="s">
        <v>242</v>
      </c>
      <c r="AE31" s="649"/>
      <c r="AF31" s="649"/>
      <c r="AG31" s="649"/>
      <c r="AH31" s="649"/>
      <c r="AI31" s="649"/>
      <c r="AJ31" s="649"/>
      <c r="AK31" s="649"/>
      <c r="AL31" s="650" t="s">
        <v>225</v>
      </c>
      <c r="AM31" s="651"/>
      <c r="AN31" s="651"/>
      <c r="AO31" s="652"/>
      <c r="AP31" s="702" t="s">
        <v>308</v>
      </c>
      <c r="AQ31" s="703"/>
      <c r="AR31" s="703"/>
      <c r="AS31" s="703"/>
      <c r="AT31" s="708" t="s">
        <v>309</v>
      </c>
      <c r="AU31" s="231"/>
      <c r="AV31" s="231"/>
      <c r="AW31" s="231"/>
      <c r="AX31" s="631" t="s">
        <v>185</v>
      </c>
      <c r="AY31" s="632"/>
      <c r="AZ31" s="632"/>
      <c r="BA31" s="632"/>
      <c r="BB31" s="632"/>
      <c r="BC31" s="632"/>
      <c r="BD31" s="632"/>
      <c r="BE31" s="632"/>
      <c r="BF31" s="633"/>
      <c r="BG31" s="713">
        <v>99.3</v>
      </c>
      <c r="BH31" s="700"/>
      <c r="BI31" s="700"/>
      <c r="BJ31" s="700"/>
      <c r="BK31" s="700"/>
      <c r="BL31" s="700"/>
      <c r="BM31" s="640">
        <v>96.3</v>
      </c>
      <c r="BN31" s="700"/>
      <c r="BO31" s="700"/>
      <c r="BP31" s="700"/>
      <c r="BQ31" s="701"/>
      <c r="BR31" s="713">
        <v>99.2</v>
      </c>
      <c r="BS31" s="700"/>
      <c r="BT31" s="700"/>
      <c r="BU31" s="700"/>
      <c r="BV31" s="700"/>
      <c r="BW31" s="700"/>
      <c r="BX31" s="640">
        <v>96.3</v>
      </c>
      <c r="BY31" s="700"/>
      <c r="BZ31" s="700"/>
      <c r="CA31" s="700"/>
      <c r="CB31" s="701"/>
      <c r="CD31" s="691"/>
      <c r="CE31" s="692"/>
      <c r="CF31" s="660" t="s">
        <v>310</v>
      </c>
      <c r="CG31" s="661"/>
      <c r="CH31" s="661"/>
      <c r="CI31" s="661"/>
      <c r="CJ31" s="661"/>
      <c r="CK31" s="661"/>
      <c r="CL31" s="661"/>
      <c r="CM31" s="661"/>
      <c r="CN31" s="661"/>
      <c r="CO31" s="661"/>
      <c r="CP31" s="661"/>
      <c r="CQ31" s="662"/>
      <c r="CR31" s="645">
        <v>17373</v>
      </c>
      <c r="CS31" s="681"/>
      <c r="CT31" s="681"/>
      <c r="CU31" s="681"/>
      <c r="CV31" s="681"/>
      <c r="CW31" s="681"/>
      <c r="CX31" s="681"/>
      <c r="CY31" s="682"/>
      <c r="CZ31" s="650">
        <v>0.5</v>
      </c>
      <c r="DA31" s="679"/>
      <c r="DB31" s="679"/>
      <c r="DC31" s="683"/>
      <c r="DD31" s="654">
        <v>16294</v>
      </c>
      <c r="DE31" s="681"/>
      <c r="DF31" s="681"/>
      <c r="DG31" s="681"/>
      <c r="DH31" s="681"/>
      <c r="DI31" s="681"/>
      <c r="DJ31" s="681"/>
      <c r="DK31" s="682"/>
      <c r="DL31" s="654">
        <v>16294</v>
      </c>
      <c r="DM31" s="681"/>
      <c r="DN31" s="681"/>
      <c r="DO31" s="681"/>
      <c r="DP31" s="681"/>
      <c r="DQ31" s="681"/>
      <c r="DR31" s="681"/>
      <c r="DS31" s="681"/>
      <c r="DT31" s="681"/>
      <c r="DU31" s="681"/>
      <c r="DV31" s="682"/>
      <c r="DW31" s="650">
        <v>0.8</v>
      </c>
      <c r="DX31" s="679"/>
      <c r="DY31" s="679"/>
      <c r="DZ31" s="679"/>
      <c r="EA31" s="679"/>
      <c r="EB31" s="679"/>
      <c r="EC31" s="680"/>
    </row>
    <row r="32" spans="2:133" ht="11.25" customHeight="1" x14ac:dyDescent="0.15">
      <c r="B32" s="695" t="s">
        <v>311</v>
      </c>
      <c r="C32" s="696"/>
      <c r="D32" s="696"/>
      <c r="E32" s="696"/>
      <c r="F32" s="696"/>
      <c r="G32" s="696"/>
      <c r="H32" s="696"/>
      <c r="I32" s="696"/>
      <c r="J32" s="696"/>
      <c r="K32" s="696"/>
      <c r="L32" s="696"/>
      <c r="M32" s="696"/>
      <c r="N32" s="696"/>
      <c r="O32" s="696"/>
      <c r="P32" s="696"/>
      <c r="Q32" s="697"/>
      <c r="R32" s="645" t="s">
        <v>225</v>
      </c>
      <c r="S32" s="646"/>
      <c r="T32" s="646"/>
      <c r="U32" s="646"/>
      <c r="V32" s="646"/>
      <c r="W32" s="646"/>
      <c r="X32" s="646"/>
      <c r="Y32" s="647"/>
      <c r="Z32" s="648" t="s">
        <v>173</v>
      </c>
      <c r="AA32" s="648"/>
      <c r="AB32" s="648"/>
      <c r="AC32" s="648"/>
      <c r="AD32" s="649" t="s">
        <v>225</v>
      </c>
      <c r="AE32" s="649"/>
      <c r="AF32" s="649"/>
      <c r="AG32" s="649"/>
      <c r="AH32" s="649"/>
      <c r="AI32" s="649"/>
      <c r="AJ32" s="649"/>
      <c r="AK32" s="649"/>
      <c r="AL32" s="650" t="s">
        <v>225</v>
      </c>
      <c r="AM32" s="651"/>
      <c r="AN32" s="651"/>
      <c r="AO32" s="652"/>
      <c r="AP32" s="704"/>
      <c r="AQ32" s="705"/>
      <c r="AR32" s="705"/>
      <c r="AS32" s="705"/>
      <c r="AT32" s="709"/>
      <c r="AU32" s="230" t="s">
        <v>312</v>
      </c>
      <c r="AV32" s="230"/>
      <c r="AW32" s="230"/>
      <c r="AX32" s="642" t="s">
        <v>313</v>
      </c>
      <c r="AY32" s="643"/>
      <c r="AZ32" s="643"/>
      <c r="BA32" s="643"/>
      <c r="BB32" s="643"/>
      <c r="BC32" s="643"/>
      <c r="BD32" s="643"/>
      <c r="BE32" s="643"/>
      <c r="BF32" s="644"/>
      <c r="BG32" s="714">
        <v>99.5</v>
      </c>
      <c r="BH32" s="681"/>
      <c r="BI32" s="681"/>
      <c r="BJ32" s="681"/>
      <c r="BK32" s="681"/>
      <c r="BL32" s="681"/>
      <c r="BM32" s="651">
        <v>96.9</v>
      </c>
      <c r="BN32" s="711"/>
      <c r="BO32" s="711"/>
      <c r="BP32" s="711"/>
      <c r="BQ32" s="712"/>
      <c r="BR32" s="714">
        <v>99.3</v>
      </c>
      <c r="BS32" s="681"/>
      <c r="BT32" s="681"/>
      <c r="BU32" s="681"/>
      <c r="BV32" s="681"/>
      <c r="BW32" s="681"/>
      <c r="BX32" s="651">
        <v>96.5</v>
      </c>
      <c r="BY32" s="711"/>
      <c r="BZ32" s="711"/>
      <c r="CA32" s="711"/>
      <c r="CB32" s="712"/>
      <c r="CD32" s="693"/>
      <c r="CE32" s="694"/>
      <c r="CF32" s="660" t="s">
        <v>314</v>
      </c>
      <c r="CG32" s="661"/>
      <c r="CH32" s="661"/>
      <c r="CI32" s="661"/>
      <c r="CJ32" s="661"/>
      <c r="CK32" s="661"/>
      <c r="CL32" s="661"/>
      <c r="CM32" s="661"/>
      <c r="CN32" s="661"/>
      <c r="CO32" s="661"/>
      <c r="CP32" s="661"/>
      <c r="CQ32" s="662"/>
      <c r="CR32" s="645" t="s">
        <v>242</v>
      </c>
      <c r="CS32" s="646"/>
      <c r="CT32" s="646"/>
      <c r="CU32" s="646"/>
      <c r="CV32" s="646"/>
      <c r="CW32" s="646"/>
      <c r="CX32" s="646"/>
      <c r="CY32" s="647"/>
      <c r="CZ32" s="650" t="s">
        <v>225</v>
      </c>
      <c r="DA32" s="679"/>
      <c r="DB32" s="679"/>
      <c r="DC32" s="683"/>
      <c r="DD32" s="654" t="s">
        <v>225</v>
      </c>
      <c r="DE32" s="646"/>
      <c r="DF32" s="646"/>
      <c r="DG32" s="646"/>
      <c r="DH32" s="646"/>
      <c r="DI32" s="646"/>
      <c r="DJ32" s="646"/>
      <c r="DK32" s="647"/>
      <c r="DL32" s="654" t="s">
        <v>225</v>
      </c>
      <c r="DM32" s="646"/>
      <c r="DN32" s="646"/>
      <c r="DO32" s="646"/>
      <c r="DP32" s="646"/>
      <c r="DQ32" s="646"/>
      <c r="DR32" s="646"/>
      <c r="DS32" s="646"/>
      <c r="DT32" s="646"/>
      <c r="DU32" s="646"/>
      <c r="DV32" s="647"/>
      <c r="DW32" s="650" t="s">
        <v>225</v>
      </c>
      <c r="DX32" s="679"/>
      <c r="DY32" s="679"/>
      <c r="DZ32" s="679"/>
      <c r="EA32" s="679"/>
      <c r="EB32" s="679"/>
      <c r="EC32" s="680"/>
    </row>
    <row r="33" spans="2:133" ht="11.25" customHeight="1" x14ac:dyDescent="0.15">
      <c r="B33" s="642" t="s">
        <v>315</v>
      </c>
      <c r="C33" s="643"/>
      <c r="D33" s="643"/>
      <c r="E33" s="643"/>
      <c r="F33" s="643"/>
      <c r="G33" s="643"/>
      <c r="H33" s="643"/>
      <c r="I33" s="643"/>
      <c r="J33" s="643"/>
      <c r="K33" s="643"/>
      <c r="L33" s="643"/>
      <c r="M33" s="643"/>
      <c r="N33" s="643"/>
      <c r="O33" s="643"/>
      <c r="P33" s="643"/>
      <c r="Q33" s="644"/>
      <c r="R33" s="645">
        <v>503380</v>
      </c>
      <c r="S33" s="646"/>
      <c r="T33" s="646"/>
      <c r="U33" s="646"/>
      <c r="V33" s="646"/>
      <c r="W33" s="646"/>
      <c r="X33" s="646"/>
      <c r="Y33" s="647"/>
      <c r="Z33" s="648">
        <v>12.9</v>
      </c>
      <c r="AA33" s="648"/>
      <c r="AB33" s="648"/>
      <c r="AC33" s="648"/>
      <c r="AD33" s="649" t="s">
        <v>225</v>
      </c>
      <c r="AE33" s="649"/>
      <c r="AF33" s="649"/>
      <c r="AG33" s="649"/>
      <c r="AH33" s="649"/>
      <c r="AI33" s="649"/>
      <c r="AJ33" s="649"/>
      <c r="AK33" s="649"/>
      <c r="AL33" s="650" t="s">
        <v>225</v>
      </c>
      <c r="AM33" s="651"/>
      <c r="AN33" s="651"/>
      <c r="AO33" s="652"/>
      <c r="AP33" s="706"/>
      <c r="AQ33" s="707"/>
      <c r="AR33" s="707"/>
      <c r="AS33" s="707"/>
      <c r="AT33" s="710"/>
      <c r="AU33" s="232"/>
      <c r="AV33" s="232"/>
      <c r="AW33" s="232"/>
      <c r="AX33" s="686" t="s">
        <v>316</v>
      </c>
      <c r="AY33" s="687"/>
      <c r="AZ33" s="687"/>
      <c r="BA33" s="687"/>
      <c r="BB33" s="687"/>
      <c r="BC33" s="687"/>
      <c r="BD33" s="687"/>
      <c r="BE33" s="687"/>
      <c r="BF33" s="688"/>
      <c r="BG33" s="715">
        <v>98.9</v>
      </c>
      <c r="BH33" s="716"/>
      <c r="BI33" s="716"/>
      <c r="BJ33" s="716"/>
      <c r="BK33" s="716"/>
      <c r="BL33" s="716"/>
      <c r="BM33" s="717">
        <v>94.3</v>
      </c>
      <c r="BN33" s="716"/>
      <c r="BO33" s="716"/>
      <c r="BP33" s="716"/>
      <c r="BQ33" s="718"/>
      <c r="BR33" s="715">
        <v>98.8</v>
      </c>
      <c r="BS33" s="716"/>
      <c r="BT33" s="716"/>
      <c r="BU33" s="716"/>
      <c r="BV33" s="716"/>
      <c r="BW33" s="716"/>
      <c r="BX33" s="717">
        <v>94.6</v>
      </c>
      <c r="BY33" s="716"/>
      <c r="BZ33" s="716"/>
      <c r="CA33" s="716"/>
      <c r="CB33" s="718"/>
      <c r="CD33" s="660" t="s">
        <v>317</v>
      </c>
      <c r="CE33" s="661"/>
      <c r="CF33" s="661"/>
      <c r="CG33" s="661"/>
      <c r="CH33" s="661"/>
      <c r="CI33" s="661"/>
      <c r="CJ33" s="661"/>
      <c r="CK33" s="661"/>
      <c r="CL33" s="661"/>
      <c r="CM33" s="661"/>
      <c r="CN33" s="661"/>
      <c r="CO33" s="661"/>
      <c r="CP33" s="661"/>
      <c r="CQ33" s="662"/>
      <c r="CR33" s="645">
        <v>1449480</v>
      </c>
      <c r="CS33" s="681"/>
      <c r="CT33" s="681"/>
      <c r="CU33" s="681"/>
      <c r="CV33" s="681"/>
      <c r="CW33" s="681"/>
      <c r="CX33" s="681"/>
      <c r="CY33" s="682"/>
      <c r="CZ33" s="650">
        <v>39.4</v>
      </c>
      <c r="DA33" s="679"/>
      <c r="DB33" s="679"/>
      <c r="DC33" s="683"/>
      <c r="DD33" s="654">
        <v>1020303</v>
      </c>
      <c r="DE33" s="681"/>
      <c r="DF33" s="681"/>
      <c r="DG33" s="681"/>
      <c r="DH33" s="681"/>
      <c r="DI33" s="681"/>
      <c r="DJ33" s="681"/>
      <c r="DK33" s="682"/>
      <c r="DL33" s="654">
        <v>634485</v>
      </c>
      <c r="DM33" s="681"/>
      <c r="DN33" s="681"/>
      <c r="DO33" s="681"/>
      <c r="DP33" s="681"/>
      <c r="DQ33" s="681"/>
      <c r="DR33" s="681"/>
      <c r="DS33" s="681"/>
      <c r="DT33" s="681"/>
      <c r="DU33" s="681"/>
      <c r="DV33" s="682"/>
      <c r="DW33" s="650">
        <v>32.4</v>
      </c>
      <c r="DX33" s="679"/>
      <c r="DY33" s="679"/>
      <c r="DZ33" s="679"/>
      <c r="EA33" s="679"/>
      <c r="EB33" s="679"/>
      <c r="EC33" s="680"/>
    </row>
    <row r="34" spans="2:133" ht="11.25" customHeight="1" x14ac:dyDescent="0.15">
      <c r="B34" s="642" t="s">
        <v>318</v>
      </c>
      <c r="C34" s="643"/>
      <c r="D34" s="643"/>
      <c r="E34" s="643"/>
      <c r="F34" s="643"/>
      <c r="G34" s="643"/>
      <c r="H34" s="643"/>
      <c r="I34" s="643"/>
      <c r="J34" s="643"/>
      <c r="K34" s="643"/>
      <c r="L34" s="643"/>
      <c r="M34" s="643"/>
      <c r="N34" s="643"/>
      <c r="O34" s="643"/>
      <c r="P34" s="643"/>
      <c r="Q34" s="644"/>
      <c r="R34" s="645">
        <v>19345</v>
      </c>
      <c r="S34" s="646"/>
      <c r="T34" s="646"/>
      <c r="U34" s="646"/>
      <c r="V34" s="646"/>
      <c r="W34" s="646"/>
      <c r="X34" s="646"/>
      <c r="Y34" s="647"/>
      <c r="Z34" s="648">
        <v>0.5</v>
      </c>
      <c r="AA34" s="648"/>
      <c r="AB34" s="648"/>
      <c r="AC34" s="648"/>
      <c r="AD34" s="649">
        <v>11012</v>
      </c>
      <c r="AE34" s="649"/>
      <c r="AF34" s="649"/>
      <c r="AG34" s="649"/>
      <c r="AH34" s="649"/>
      <c r="AI34" s="649"/>
      <c r="AJ34" s="649"/>
      <c r="AK34" s="649"/>
      <c r="AL34" s="650">
        <v>0.6</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517407</v>
      </c>
      <c r="CS34" s="646"/>
      <c r="CT34" s="646"/>
      <c r="CU34" s="646"/>
      <c r="CV34" s="646"/>
      <c r="CW34" s="646"/>
      <c r="CX34" s="646"/>
      <c r="CY34" s="647"/>
      <c r="CZ34" s="650">
        <v>14.1</v>
      </c>
      <c r="DA34" s="679"/>
      <c r="DB34" s="679"/>
      <c r="DC34" s="683"/>
      <c r="DD34" s="654">
        <v>376576</v>
      </c>
      <c r="DE34" s="646"/>
      <c r="DF34" s="646"/>
      <c r="DG34" s="646"/>
      <c r="DH34" s="646"/>
      <c r="DI34" s="646"/>
      <c r="DJ34" s="646"/>
      <c r="DK34" s="647"/>
      <c r="DL34" s="654">
        <v>278251</v>
      </c>
      <c r="DM34" s="646"/>
      <c r="DN34" s="646"/>
      <c r="DO34" s="646"/>
      <c r="DP34" s="646"/>
      <c r="DQ34" s="646"/>
      <c r="DR34" s="646"/>
      <c r="DS34" s="646"/>
      <c r="DT34" s="646"/>
      <c r="DU34" s="646"/>
      <c r="DV34" s="647"/>
      <c r="DW34" s="650">
        <v>14.2</v>
      </c>
      <c r="DX34" s="679"/>
      <c r="DY34" s="679"/>
      <c r="DZ34" s="679"/>
      <c r="EA34" s="679"/>
      <c r="EB34" s="679"/>
      <c r="EC34" s="680"/>
    </row>
    <row r="35" spans="2:133" ht="11.25" customHeight="1" x14ac:dyDescent="0.15">
      <c r="B35" s="642" t="s">
        <v>320</v>
      </c>
      <c r="C35" s="643"/>
      <c r="D35" s="643"/>
      <c r="E35" s="643"/>
      <c r="F35" s="643"/>
      <c r="G35" s="643"/>
      <c r="H35" s="643"/>
      <c r="I35" s="643"/>
      <c r="J35" s="643"/>
      <c r="K35" s="643"/>
      <c r="L35" s="643"/>
      <c r="M35" s="643"/>
      <c r="N35" s="643"/>
      <c r="O35" s="643"/>
      <c r="P35" s="643"/>
      <c r="Q35" s="644"/>
      <c r="R35" s="645">
        <v>16267</v>
      </c>
      <c r="S35" s="646"/>
      <c r="T35" s="646"/>
      <c r="U35" s="646"/>
      <c r="V35" s="646"/>
      <c r="W35" s="646"/>
      <c r="X35" s="646"/>
      <c r="Y35" s="647"/>
      <c r="Z35" s="648">
        <v>0.4</v>
      </c>
      <c r="AA35" s="648"/>
      <c r="AB35" s="648"/>
      <c r="AC35" s="648"/>
      <c r="AD35" s="649" t="s">
        <v>173</v>
      </c>
      <c r="AE35" s="649"/>
      <c r="AF35" s="649"/>
      <c r="AG35" s="649"/>
      <c r="AH35" s="649"/>
      <c r="AI35" s="649"/>
      <c r="AJ35" s="649"/>
      <c r="AK35" s="649"/>
      <c r="AL35" s="650" t="s">
        <v>225</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39741</v>
      </c>
      <c r="CS35" s="681"/>
      <c r="CT35" s="681"/>
      <c r="CU35" s="681"/>
      <c r="CV35" s="681"/>
      <c r="CW35" s="681"/>
      <c r="CX35" s="681"/>
      <c r="CY35" s="682"/>
      <c r="CZ35" s="650">
        <v>1.1000000000000001</v>
      </c>
      <c r="DA35" s="679"/>
      <c r="DB35" s="679"/>
      <c r="DC35" s="683"/>
      <c r="DD35" s="654">
        <v>34211</v>
      </c>
      <c r="DE35" s="681"/>
      <c r="DF35" s="681"/>
      <c r="DG35" s="681"/>
      <c r="DH35" s="681"/>
      <c r="DI35" s="681"/>
      <c r="DJ35" s="681"/>
      <c r="DK35" s="682"/>
      <c r="DL35" s="654">
        <v>22519</v>
      </c>
      <c r="DM35" s="681"/>
      <c r="DN35" s="681"/>
      <c r="DO35" s="681"/>
      <c r="DP35" s="681"/>
      <c r="DQ35" s="681"/>
      <c r="DR35" s="681"/>
      <c r="DS35" s="681"/>
      <c r="DT35" s="681"/>
      <c r="DU35" s="681"/>
      <c r="DV35" s="682"/>
      <c r="DW35" s="650">
        <v>1.2</v>
      </c>
      <c r="DX35" s="679"/>
      <c r="DY35" s="679"/>
      <c r="DZ35" s="679"/>
      <c r="EA35" s="679"/>
      <c r="EB35" s="679"/>
      <c r="EC35" s="680"/>
    </row>
    <row r="36" spans="2:133" ht="11.25" customHeight="1" x14ac:dyDescent="0.15">
      <c r="B36" s="642" t="s">
        <v>324</v>
      </c>
      <c r="C36" s="643"/>
      <c r="D36" s="643"/>
      <c r="E36" s="643"/>
      <c r="F36" s="643"/>
      <c r="G36" s="643"/>
      <c r="H36" s="643"/>
      <c r="I36" s="643"/>
      <c r="J36" s="643"/>
      <c r="K36" s="643"/>
      <c r="L36" s="643"/>
      <c r="M36" s="643"/>
      <c r="N36" s="643"/>
      <c r="O36" s="643"/>
      <c r="P36" s="643"/>
      <c r="Q36" s="644"/>
      <c r="R36" s="645">
        <v>45471</v>
      </c>
      <c r="S36" s="646"/>
      <c r="T36" s="646"/>
      <c r="U36" s="646"/>
      <c r="V36" s="646"/>
      <c r="W36" s="646"/>
      <c r="X36" s="646"/>
      <c r="Y36" s="647"/>
      <c r="Z36" s="648">
        <v>1.2</v>
      </c>
      <c r="AA36" s="648"/>
      <c r="AB36" s="648"/>
      <c r="AC36" s="648"/>
      <c r="AD36" s="649" t="s">
        <v>225</v>
      </c>
      <c r="AE36" s="649"/>
      <c r="AF36" s="649"/>
      <c r="AG36" s="649"/>
      <c r="AH36" s="649"/>
      <c r="AI36" s="649"/>
      <c r="AJ36" s="649"/>
      <c r="AK36" s="649"/>
      <c r="AL36" s="650" t="s">
        <v>242</v>
      </c>
      <c r="AM36" s="651"/>
      <c r="AN36" s="651"/>
      <c r="AO36" s="652"/>
      <c r="AP36" s="235"/>
      <c r="AQ36" s="719" t="s">
        <v>325</v>
      </c>
      <c r="AR36" s="720"/>
      <c r="AS36" s="720"/>
      <c r="AT36" s="720"/>
      <c r="AU36" s="720"/>
      <c r="AV36" s="720"/>
      <c r="AW36" s="720"/>
      <c r="AX36" s="720"/>
      <c r="AY36" s="721"/>
      <c r="AZ36" s="634">
        <v>419846</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8064</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381498</v>
      </c>
      <c r="CS36" s="646"/>
      <c r="CT36" s="646"/>
      <c r="CU36" s="646"/>
      <c r="CV36" s="646"/>
      <c r="CW36" s="646"/>
      <c r="CX36" s="646"/>
      <c r="CY36" s="647"/>
      <c r="CZ36" s="650">
        <v>10.4</v>
      </c>
      <c r="DA36" s="679"/>
      <c r="DB36" s="679"/>
      <c r="DC36" s="683"/>
      <c r="DD36" s="654">
        <v>204828</v>
      </c>
      <c r="DE36" s="646"/>
      <c r="DF36" s="646"/>
      <c r="DG36" s="646"/>
      <c r="DH36" s="646"/>
      <c r="DI36" s="646"/>
      <c r="DJ36" s="646"/>
      <c r="DK36" s="647"/>
      <c r="DL36" s="654">
        <v>107705</v>
      </c>
      <c r="DM36" s="646"/>
      <c r="DN36" s="646"/>
      <c r="DO36" s="646"/>
      <c r="DP36" s="646"/>
      <c r="DQ36" s="646"/>
      <c r="DR36" s="646"/>
      <c r="DS36" s="646"/>
      <c r="DT36" s="646"/>
      <c r="DU36" s="646"/>
      <c r="DV36" s="647"/>
      <c r="DW36" s="650">
        <v>5.5</v>
      </c>
      <c r="DX36" s="679"/>
      <c r="DY36" s="679"/>
      <c r="DZ36" s="679"/>
      <c r="EA36" s="679"/>
      <c r="EB36" s="679"/>
      <c r="EC36" s="680"/>
    </row>
    <row r="37" spans="2:133" ht="11.25" customHeight="1" x14ac:dyDescent="0.15">
      <c r="B37" s="642" t="s">
        <v>328</v>
      </c>
      <c r="C37" s="643"/>
      <c r="D37" s="643"/>
      <c r="E37" s="643"/>
      <c r="F37" s="643"/>
      <c r="G37" s="643"/>
      <c r="H37" s="643"/>
      <c r="I37" s="643"/>
      <c r="J37" s="643"/>
      <c r="K37" s="643"/>
      <c r="L37" s="643"/>
      <c r="M37" s="643"/>
      <c r="N37" s="643"/>
      <c r="O37" s="643"/>
      <c r="P37" s="643"/>
      <c r="Q37" s="644"/>
      <c r="R37" s="645">
        <v>185156</v>
      </c>
      <c r="S37" s="646"/>
      <c r="T37" s="646"/>
      <c r="U37" s="646"/>
      <c r="V37" s="646"/>
      <c r="W37" s="646"/>
      <c r="X37" s="646"/>
      <c r="Y37" s="647"/>
      <c r="Z37" s="648">
        <v>4.8</v>
      </c>
      <c r="AA37" s="648"/>
      <c r="AB37" s="648"/>
      <c r="AC37" s="648"/>
      <c r="AD37" s="649" t="s">
        <v>225</v>
      </c>
      <c r="AE37" s="649"/>
      <c r="AF37" s="649"/>
      <c r="AG37" s="649"/>
      <c r="AH37" s="649"/>
      <c r="AI37" s="649"/>
      <c r="AJ37" s="649"/>
      <c r="AK37" s="649"/>
      <c r="AL37" s="650" t="s">
        <v>225</v>
      </c>
      <c r="AM37" s="651"/>
      <c r="AN37" s="651"/>
      <c r="AO37" s="652"/>
      <c r="AQ37" s="723" t="s">
        <v>329</v>
      </c>
      <c r="AR37" s="724"/>
      <c r="AS37" s="724"/>
      <c r="AT37" s="724"/>
      <c r="AU37" s="724"/>
      <c r="AV37" s="724"/>
      <c r="AW37" s="724"/>
      <c r="AX37" s="724"/>
      <c r="AY37" s="725"/>
      <c r="AZ37" s="645">
        <v>98040</v>
      </c>
      <c r="BA37" s="646"/>
      <c r="BB37" s="646"/>
      <c r="BC37" s="646"/>
      <c r="BD37" s="681"/>
      <c r="BE37" s="681"/>
      <c r="BF37" s="712"/>
      <c r="BG37" s="660" t="s">
        <v>330</v>
      </c>
      <c r="BH37" s="661"/>
      <c r="BI37" s="661"/>
      <c r="BJ37" s="661"/>
      <c r="BK37" s="661"/>
      <c r="BL37" s="661"/>
      <c r="BM37" s="661"/>
      <c r="BN37" s="661"/>
      <c r="BO37" s="661"/>
      <c r="BP37" s="661"/>
      <c r="BQ37" s="661"/>
      <c r="BR37" s="661"/>
      <c r="BS37" s="661"/>
      <c r="BT37" s="661"/>
      <c r="BU37" s="662"/>
      <c r="BV37" s="645">
        <v>58267</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5235</v>
      </c>
      <c r="CS37" s="681"/>
      <c r="CT37" s="681"/>
      <c r="CU37" s="681"/>
      <c r="CV37" s="681"/>
      <c r="CW37" s="681"/>
      <c r="CX37" s="681"/>
      <c r="CY37" s="682"/>
      <c r="CZ37" s="650">
        <v>0.1</v>
      </c>
      <c r="DA37" s="679"/>
      <c r="DB37" s="679"/>
      <c r="DC37" s="683"/>
      <c r="DD37" s="654">
        <v>5235</v>
      </c>
      <c r="DE37" s="681"/>
      <c r="DF37" s="681"/>
      <c r="DG37" s="681"/>
      <c r="DH37" s="681"/>
      <c r="DI37" s="681"/>
      <c r="DJ37" s="681"/>
      <c r="DK37" s="682"/>
      <c r="DL37" s="654">
        <v>4352</v>
      </c>
      <c r="DM37" s="681"/>
      <c r="DN37" s="681"/>
      <c r="DO37" s="681"/>
      <c r="DP37" s="681"/>
      <c r="DQ37" s="681"/>
      <c r="DR37" s="681"/>
      <c r="DS37" s="681"/>
      <c r="DT37" s="681"/>
      <c r="DU37" s="681"/>
      <c r="DV37" s="682"/>
      <c r="DW37" s="650">
        <v>0.2</v>
      </c>
      <c r="DX37" s="679"/>
      <c r="DY37" s="679"/>
      <c r="DZ37" s="679"/>
      <c r="EA37" s="679"/>
      <c r="EB37" s="679"/>
      <c r="EC37" s="680"/>
    </row>
    <row r="38" spans="2:133" ht="11.25" customHeight="1" x14ac:dyDescent="0.15">
      <c r="B38" s="642" t="s">
        <v>332</v>
      </c>
      <c r="C38" s="643"/>
      <c r="D38" s="643"/>
      <c r="E38" s="643"/>
      <c r="F38" s="643"/>
      <c r="G38" s="643"/>
      <c r="H38" s="643"/>
      <c r="I38" s="643"/>
      <c r="J38" s="643"/>
      <c r="K38" s="643"/>
      <c r="L38" s="643"/>
      <c r="M38" s="643"/>
      <c r="N38" s="643"/>
      <c r="O38" s="643"/>
      <c r="P38" s="643"/>
      <c r="Q38" s="644"/>
      <c r="R38" s="645">
        <v>55318</v>
      </c>
      <c r="S38" s="646"/>
      <c r="T38" s="646"/>
      <c r="U38" s="646"/>
      <c r="V38" s="646"/>
      <c r="W38" s="646"/>
      <c r="X38" s="646"/>
      <c r="Y38" s="647"/>
      <c r="Z38" s="648">
        <v>1.4</v>
      </c>
      <c r="AA38" s="648"/>
      <c r="AB38" s="648"/>
      <c r="AC38" s="648"/>
      <c r="AD38" s="649">
        <v>3</v>
      </c>
      <c r="AE38" s="649"/>
      <c r="AF38" s="649"/>
      <c r="AG38" s="649"/>
      <c r="AH38" s="649"/>
      <c r="AI38" s="649"/>
      <c r="AJ38" s="649"/>
      <c r="AK38" s="649"/>
      <c r="AL38" s="650">
        <v>0</v>
      </c>
      <c r="AM38" s="651"/>
      <c r="AN38" s="651"/>
      <c r="AO38" s="652"/>
      <c r="AQ38" s="723" t="s">
        <v>333</v>
      </c>
      <c r="AR38" s="724"/>
      <c r="AS38" s="724"/>
      <c r="AT38" s="724"/>
      <c r="AU38" s="724"/>
      <c r="AV38" s="724"/>
      <c r="AW38" s="724"/>
      <c r="AX38" s="724"/>
      <c r="AY38" s="725"/>
      <c r="AZ38" s="645">
        <v>21043</v>
      </c>
      <c r="BA38" s="646"/>
      <c r="BB38" s="646"/>
      <c r="BC38" s="646"/>
      <c r="BD38" s="681"/>
      <c r="BE38" s="681"/>
      <c r="BF38" s="712"/>
      <c r="BG38" s="660" t="s">
        <v>334</v>
      </c>
      <c r="BH38" s="661"/>
      <c r="BI38" s="661"/>
      <c r="BJ38" s="661"/>
      <c r="BK38" s="661"/>
      <c r="BL38" s="661"/>
      <c r="BM38" s="661"/>
      <c r="BN38" s="661"/>
      <c r="BO38" s="661"/>
      <c r="BP38" s="661"/>
      <c r="BQ38" s="661"/>
      <c r="BR38" s="661"/>
      <c r="BS38" s="661"/>
      <c r="BT38" s="661"/>
      <c r="BU38" s="662"/>
      <c r="BV38" s="645">
        <v>551</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419846</v>
      </c>
      <c r="CS38" s="646"/>
      <c r="CT38" s="646"/>
      <c r="CU38" s="646"/>
      <c r="CV38" s="646"/>
      <c r="CW38" s="646"/>
      <c r="CX38" s="646"/>
      <c r="CY38" s="647"/>
      <c r="CZ38" s="650">
        <v>11.4</v>
      </c>
      <c r="DA38" s="679"/>
      <c r="DB38" s="679"/>
      <c r="DC38" s="683"/>
      <c r="DD38" s="654">
        <v>357360</v>
      </c>
      <c r="DE38" s="646"/>
      <c r="DF38" s="646"/>
      <c r="DG38" s="646"/>
      <c r="DH38" s="646"/>
      <c r="DI38" s="646"/>
      <c r="DJ38" s="646"/>
      <c r="DK38" s="647"/>
      <c r="DL38" s="654">
        <v>226010</v>
      </c>
      <c r="DM38" s="646"/>
      <c r="DN38" s="646"/>
      <c r="DO38" s="646"/>
      <c r="DP38" s="646"/>
      <c r="DQ38" s="646"/>
      <c r="DR38" s="646"/>
      <c r="DS38" s="646"/>
      <c r="DT38" s="646"/>
      <c r="DU38" s="646"/>
      <c r="DV38" s="647"/>
      <c r="DW38" s="650">
        <v>11.5</v>
      </c>
      <c r="DX38" s="679"/>
      <c r="DY38" s="679"/>
      <c r="DZ38" s="679"/>
      <c r="EA38" s="679"/>
      <c r="EB38" s="679"/>
      <c r="EC38" s="680"/>
    </row>
    <row r="39" spans="2:133" ht="11.25" customHeight="1" x14ac:dyDescent="0.15">
      <c r="B39" s="642" t="s">
        <v>336</v>
      </c>
      <c r="C39" s="643"/>
      <c r="D39" s="643"/>
      <c r="E39" s="643"/>
      <c r="F39" s="643"/>
      <c r="G39" s="643"/>
      <c r="H39" s="643"/>
      <c r="I39" s="643"/>
      <c r="J39" s="643"/>
      <c r="K39" s="643"/>
      <c r="L39" s="643"/>
      <c r="M39" s="643"/>
      <c r="N39" s="643"/>
      <c r="O39" s="643"/>
      <c r="P39" s="643"/>
      <c r="Q39" s="644"/>
      <c r="R39" s="645">
        <v>625293</v>
      </c>
      <c r="S39" s="646"/>
      <c r="T39" s="646"/>
      <c r="U39" s="646"/>
      <c r="V39" s="646"/>
      <c r="W39" s="646"/>
      <c r="X39" s="646"/>
      <c r="Y39" s="647"/>
      <c r="Z39" s="648">
        <v>16.100000000000001</v>
      </c>
      <c r="AA39" s="648"/>
      <c r="AB39" s="648"/>
      <c r="AC39" s="648"/>
      <c r="AD39" s="649" t="s">
        <v>225</v>
      </c>
      <c r="AE39" s="649"/>
      <c r="AF39" s="649"/>
      <c r="AG39" s="649"/>
      <c r="AH39" s="649"/>
      <c r="AI39" s="649"/>
      <c r="AJ39" s="649"/>
      <c r="AK39" s="649"/>
      <c r="AL39" s="650" t="s">
        <v>225</v>
      </c>
      <c r="AM39" s="651"/>
      <c r="AN39" s="651"/>
      <c r="AO39" s="652"/>
      <c r="AQ39" s="723" t="s">
        <v>337</v>
      </c>
      <c r="AR39" s="724"/>
      <c r="AS39" s="724"/>
      <c r="AT39" s="724"/>
      <c r="AU39" s="724"/>
      <c r="AV39" s="724"/>
      <c r="AW39" s="724"/>
      <c r="AX39" s="724"/>
      <c r="AY39" s="725"/>
      <c r="AZ39" s="645">
        <v>18633</v>
      </c>
      <c r="BA39" s="646"/>
      <c r="BB39" s="646"/>
      <c r="BC39" s="646"/>
      <c r="BD39" s="681"/>
      <c r="BE39" s="681"/>
      <c r="BF39" s="712"/>
      <c r="BG39" s="660" t="s">
        <v>338</v>
      </c>
      <c r="BH39" s="661"/>
      <c r="BI39" s="661"/>
      <c r="BJ39" s="661"/>
      <c r="BK39" s="661"/>
      <c r="BL39" s="661"/>
      <c r="BM39" s="661"/>
      <c r="BN39" s="661"/>
      <c r="BO39" s="661"/>
      <c r="BP39" s="661"/>
      <c r="BQ39" s="661"/>
      <c r="BR39" s="661"/>
      <c r="BS39" s="661"/>
      <c r="BT39" s="661"/>
      <c r="BU39" s="662"/>
      <c r="BV39" s="645">
        <v>877</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60988</v>
      </c>
      <c r="CS39" s="681"/>
      <c r="CT39" s="681"/>
      <c r="CU39" s="681"/>
      <c r="CV39" s="681"/>
      <c r="CW39" s="681"/>
      <c r="CX39" s="681"/>
      <c r="CY39" s="682"/>
      <c r="CZ39" s="650">
        <v>1.7</v>
      </c>
      <c r="DA39" s="679"/>
      <c r="DB39" s="679"/>
      <c r="DC39" s="683"/>
      <c r="DD39" s="654">
        <v>47328</v>
      </c>
      <c r="DE39" s="681"/>
      <c r="DF39" s="681"/>
      <c r="DG39" s="681"/>
      <c r="DH39" s="681"/>
      <c r="DI39" s="681"/>
      <c r="DJ39" s="681"/>
      <c r="DK39" s="682"/>
      <c r="DL39" s="654" t="s">
        <v>225</v>
      </c>
      <c r="DM39" s="681"/>
      <c r="DN39" s="681"/>
      <c r="DO39" s="681"/>
      <c r="DP39" s="681"/>
      <c r="DQ39" s="681"/>
      <c r="DR39" s="681"/>
      <c r="DS39" s="681"/>
      <c r="DT39" s="681"/>
      <c r="DU39" s="681"/>
      <c r="DV39" s="682"/>
      <c r="DW39" s="650" t="s">
        <v>242</v>
      </c>
      <c r="DX39" s="679"/>
      <c r="DY39" s="679"/>
      <c r="DZ39" s="679"/>
      <c r="EA39" s="679"/>
      <c r="EB39" s="679"/>
      <c r="EC39" s="680"/>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225</v>
      </c>
      <c r="S40" s="646"/>
      <c r="T40" s="646"/>
      <c r="U40" s="646"/>
      <c r="V40" s="646"/>
      <c r="W40" s="646"/>
      <c r="X40" s="646"/>
      <c r="Y40" s="647"/>
      <c r="Z40" s="648" t="s">
        <v>225</v>
      </c>
      <c r="AA40" s="648"/>
      <c r="AB40" s="648"/>
      <c r="AC40" s="648"/>
      <c r="AD40" s="649" t="s">
        <v>225</v>
      </c>
      <c r="AE40" s="649"/>
      <c r="AF40" s="649"/>
      <c r="AG40" s="649"/>
      <c r="AH40" s="649"/>
      <c r="AI40" s="649"/>
      <c r="AJ40" s="649"/>
      <c r="AK40" s="649"/>
      <c r="AL40" s="650" t="s">
        <v>225</v>
      </c>
      <c r="AM40" s="651"/>
      <c r="AN40" s="651"/>
      <c r="AO40" s="652"/>
      <c r="AQ40" s="723" t="s">
        <v>341</v>
      </c>
      <c r="AR40" s="724"/>
      <c r="AS40" s="724"/>
      <c r="AT40" s="724"/>
      <c r="AU40" s="724"/>
      <c r="AV40" s="724"/>
      <c r="AW40" s="724"/>
      <c r="AX40" s="724"/>
      <c r="AY40" s="725"/>
      <c r="AZ40" s="645" t="s">
        <v>242</v>
      </c>
      <c r="BA40" s="646"/>
      <c r="BB40" s="646"/>
      <c r="BC40" s="646"/>
      <c r="BD40" s="681"/>
      <c r="BE40" s="681"/>
      <c r="BF40" s="712"/>
      <c r="BG40" s="726" t="s">
        <v>342</v>
      </c>
      <c r="BH40" s="727"/>
      <c r="BI40" s="727"/>
      <c r="BJ40" s="727"/>
      <c r="BK40" s="727"/>
      <c r="BL40" s="236"/>
      <c r="BM40" s="661" t="s">
        <v>343</v>
      </c>
      <c r="BN40" s="661"/>
      <c r="BO40" s="661"/>
      <c r="BP40" s="661"/>
      <c r="BQ40" s="661"/>
      <c r="BR40" s="661"/>
      <c r="BS40" s="661"/>
      <c r="BT40" s="661"/>
      <c r="BU40" s="662"/>
      <c r="BV40" s="645">
        <v>110</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30000</v>
      </c>
      <c r="CS40" s="646"/>
      <c r="CT40" s="646"/>
      <c r="CU40" s="646"/>
      <c r="CV40" s="646"/>
      <c r="CW40" s="646"/>
      <c r="CX40" s="646"/>
      <c r="CY40" s="647"/>
      <c r="CZ40" s="650">
        <v>0.8</v>
      </c>
      <c r="DA40" s="679"/>
      <c r="DB40" s="679"/>
      <c r="DC40" s="683"/>
      <c r="DD40" s="654" t="s">
        <v>242</v>
      </c>
      <c r="DE40" s="646"/>
      <c r="DF40" s="646"/>
      <c r="DG40" s="646"/>
      <c r="DH40" s="646"/>
      <c r="DI40" s="646"/>
      <c r="DJ40" s="646"/>
      <c r="DK40" s="647"/>
      <c r="DL40" s="654" t="s">
        <v>225</v>
      </c>
      <c r="DM40" s="646"/>
      <c r="DN40" s="646"/>
      <c r="DO40" s="646"/>
      <c r="DP40" s="646"/>
      <c r="DQ40" s="646"/>
      <c r="DR40" s="646"/>
      <c r="DS40" s="646"/>
      <c r="DT40" s="646"/>
      <c r="DU40" s="646"/>
      <c r="DV40" s="647"/>
      <c r="DW40" s="650" t="s">
        <v>242</v>
      </c>
      <c r="DX40" s="679"/>
      <c r="DY40" s="679"/>
      <c r="DZ40" s="679"/>
      <c r="EA40" s="679"/>
      <c r="EB40" s="679"/>
      <c r="EC40" s="680"/>
    </row>
    <row r="41" spans="2:133" ht="11.25" customHeight="1" x14ac:dyDescent="0.15">
      <c r="B41" s="642" t="s">
        <v>345</v>
      </c>
      <c r="C41" s="643"/>
      <c r="D41" s="643"/>
      <c r="E41" s="643"/>
      <c r="F41" s="643"/>
      <c r="G41" s="643"/>
      <c r="H41" s="643"/>
      <c r="I41" s="643"/>
      <c r="J41" s="643"/>
      <c r="K41" s="643"/>
      <c r="L41" s="643"/>
      <c r="M41" s="643"/>
      <c r="N41" s="643"/>
      <c r="O41" s="643"/>
      <c r="P41" s="643"/>
      <c r="Q41" s="644"/>
      <c r="R41" s="645">
        <v>49993</v>
      </c>
      <c r="S41" s="646"/>
      <c r="T41" s="646"/>
      <c r="U41" s="646"/>
      <c r="V41" s="646"/>
      <c r="W41" s="646"/>
      <c r="X41" s="646"/>
      <c r="Y41" s="647"/>
      <c r="Z41" s="648">
        <v>1.3</v>
      </c>
      <c r="AA41" s="648"/>
      <c r="AB41" s="648"/>
      <c r="AC41" s="648"/>
      <c r="AD41" s="649" t="s">
        <v>225</v>
      </c>
      <c r="AE41" s="649"/>
      <c r="AF41" s="649"/>
      <c r="AG41" s="649"/>
      <c r="AH41" s="649"/>
      <c r="AI41" s="649"/>
      <c r="AJ41" s="649"/>
      <c r="AK41" s="649"/>
      <c r="AL41" s="650" t="s">
        <v>242</v>
      </c>
      <c r="AM41" s="651"/>
      <c r="AN41" s="651"/>
      <c r="AO41" s="652"/>
      <c r="AQ41" s="723" t="s">
        <v>346</v>
      </c>
      <c r="AR41" s="724"/>
      <c r="AS41" s="724"/>
      <c r="AT41" s="724"/>
      <c r="AU41" s="724"/>
      <c r="AV41" s="724"/>
      <c r="AW41" s="724"/>
      <c r="AX41" s="724"/>
      <c r="AY41" s="725"/>
      <c r="AZ41" s="645">
        <v>156952</v>
      </c>
      <c r="BA41" s="646"/>
      <c r="BB41" s="646"/>
      <c r="BC41" s="646"/>
      <c r="BD41" s="681"/>
      <c r="BE41" s="681"/>
      <c r="BF41" s="712"/>
      <c r="BG41" s="726"/>
      <c r="BH41" s="727"/>
      <c r="BI41" s="727"/>
      <c r="BJ41" s="727"/>
      <c r="BK41" s="727"/>
      <c r="BL41" s="236"/>
      <c r="BM41" s="661" t="s">
        <v>347</v>
      </c>
      <c r="BN41" s="661"/>
      <c r="BO41" s="661"/>
      <c r="BP41" s="661"/>
      <c r="BQ41" s="661"/>
      <c r="BR41" s="661"/>
      <c r="BS41" s="661"/>
      <c r="BT41" s="661"/>
      <c r="BU41" s="662"/>
      <c r="BV41" s="645">
        <v>1</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225</v>
      </c>
      <c r="CS41" s="681"/>
      <c r="CT41" s="681"/>
      <c r="CU41" s="681"/>
      <c r="CV41" s="681"/>
      <c r="CW41" s="681"/>
      <c r="CX41" s="681"/>
      <c r="CY41" s="682"/>
      <c r="CZ41" s="650" t="s">
        <v>225</v>
      </c>
      <c r="DA41" s="679"/>
      <c r="DB41" s="679"/>
      <c r="DC41" s="683"/>
      <c r="DD41" s="654" t="s">
        <v>225</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349</v>
      </c>
      <c r="C42" s="687"/>
      <c r="D42" s="687"/>
      <c r="E42" s="687"/>
      <c r="F42" s="687"/>
      <c r="G42" s="687"/>
      <c r="H42" s="687"/>
      <c r="I42" s="687"/>
      <c r="J42" s="687"/>
      <c r="K42" s="687"/>
      <c r="L42" s="687"/>
      <c r="M42" s="687"/>
      <c r="N42" s="687"/>
      <c r="O42" s="687"/>
      <c r="P42" s="687"/>
      <c r="Q42" s="688"/>
      <c r="R42" s="730">
        <v>3890112</v>
      </c>
      <c r="S42" s="731"/>
      <c r="T42" s="731"/>
      <c r="U42" s="731"/>
      <c r="V42" s="731"/>
      <c r="W42" s="731"/>
      <c r="X42" s="731"/>
      <c r="Y42" s="739"/>
      <c r="Z42" s="740">
        <v>100</v>
      </c>
      <c r="AA42" s="740"/>
      <c r="AB42" s="740"/>
      <c r="AC42" s="740"/>
      <c r="AD42" s="741">
        <v>1907381</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125178</v>
      </c>
      <c r="BA42" s="731"/>
      <c r="BB42" s="731"/>
      <c r="BC42" s="731"/>
      <c r="BD42" s="716"/>
      <c r="BE42" s="716"/>
      <c r="BF42" s="718"/>
      <c r="BG42" s="728"/>
      <c r="BH42" s="729"/>
      <c r="BI42" s="729"/>
      <c r="BJ42" s="729"/>
      <c r="BK42" s="729"/>
      <c r="BL42" s="237"/>
      <c r="BM42" s="671" t="s">
        <v>351</v>
      </c>
      <c r="BN42" s="671"/>
      <c r="BO42" s="671"/>
      <c r="BP42" s="671"/>
      <c r="BQ42" s="671"/>
      <c r="BR42" s="671"/>
      <c r="BS42" s="671"/>
      <c r="BT42" s="671"/>
      <c r="BU42" s="672"/>
      <c r="BV42" s="730">
        <v>318</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1071934</v>
      </c>
      <c r="CS42" s="646"/>
      <c r="CT42" s="646"/>
      <c r="CU42" s="646"/>
      <c r="CV42" s="646"/>
      <c r="CW42" s="646"/>
      <c r="CX42" s="646"/>
      <c r="CY42" s="647"/>
      <c r="CZ42" s="650">
        <v>29.1</v>
      </c>
      <c r="DA42" s="651"/>
      <c r="DB42" s="651"/>
      <c r="DC42" s="663"/>
      <c r="DD42" s="654">
        <v>172690</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9442</v>
      </c>
      <c r="CS43" s="681"/>
      <c r="CT43" s="681"/>
      <c r="CU43" s="681"/>
      <c r="CV43" s="681"/>
      <c r="CW43" s="681"/>
      <c r="CX43" s="681"/>
      <c r="CY43" s="682"/>
      <c r="CZ43" s="650">
        <v>0.3</v>
      </c>
      <c r="DA43" s="679"/>
      <c r="DB43" s="679"/>
      <c r="DC43" s="683"/>
      <c r="DD43" s="654">
        <v>8780</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302</v>
      </c>
      <c r="CE44" s="758"/>
      <c r="CF44" s="642" t="s">
        <v>354</v>
      </c>
      <c r="CG44" s="643"/>
      <c r="CH44" s="643"/>
      <c r="CI44" s="643"/>
      <c r="CJ44" s="643"/>
      <c r="CK44" s="643"/>
      <c r="CL44" s="643"/>
      <c r="CM44" s="643"/>
      <c r="CN44" s="643"/>
      <c r="CO44" s="643"/>
      <c r="CP44" s="643"/>
      <c r="CQ44" s="644"/>
      <c r="CR44" s="645">
        <v>1069757</v>
      </c>
      <c r="CS44" s="646"/>
      <c r="CT44" s="646"/>
      <c r="CU44" s="646"/>
      <c r="CV44" s="646"/>
      <c r="CW44" s="646"/>
      <c r="CX44" s="646"/>
      <c r="CY44" s="647"/>
      <c r="CZ44" s="650">
        <v>29.1</v>
      </c>
      <c r="DA44" s="651"/>
      <c r="DB44" s="651"/>
      <c r="DC44" s="663"/>
      <c r="DD44" s="654">
        <v>172482</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355</v>
      </c>
      <c r="CG45" s="643"/>
      <c r="CH45" s="643"/>
      <c r="CI45" s="643"/>
      <c r="CJ45" s="643"/>
      <c r="CK45" s="643"/>
      <c r="CL45" s="643"/>
      <c r="CM45" s="643"/>
      <c r="CN45" s="643"/>
      <c r="CO45" s="643"/>
      <c r="CP45" s="643"/>
      <c r="CQ45" s="644"/>
      <c r="CR45" s="645">
        <v>655446</v>
      </c>
      <c r="CS45" s="681"/>
      <c r="CT45" s="681"/>
      <c r="CU45" s="681"/>
      <c r="CV45" s="681"/>
      <c r="CW45" s="681"/>
      <c r="CX45" s="681"/>
      <c r="CY45" s="682"/>
      <c r="CZ45" s="650">
        <v>17.8</v>
      </c>
      <c r="DA45" s="679"/>
      <c r="DB45" s="679"/>
      <c r="DC45" s="683"/>
      <c r="DD45" s="654">
        <v>92448</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413131</v>
      </c>
      <c r="CS46" s="646"/>
      <c r="CT46" s="646"/>
      <c r="CU46" s="646"/>
      <c r="CV46" s="646"/>
      <c r="CW46" s="646"/>
      <c r="CX46" s="646"/>
      <c r="CY46" s="647"/>
      <c r="CZ46" s="650">
        <v>11.2</v>
      </c>
      <c r="DA46" s="651"/>
      <c r="DB46" s="651"/>
      <c r="DC46" s="663"/>
      <c r="DD46" s="654">
        <v>78854</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2177</v>
      </c>
      <c r="CS47" s="681"/>
      <c r="CT47" s="681"/>
      <c r="CU47" s="681"/>
      <c r="CV47" s="681"/>
      <c r="CW47" s="681"/>
      <c r="CX47" s="681"/>
      <c r="CY47" s="682"/>
      <c r="CZ47" s="650">
        <v>0.1</v>
      </c>
      <c r="DA47" s="679"/>
      <c r="DB47" s="679"/>
      <c r="DC47" s="683"/>
      <c r="DD47" s="654">
        <v>208</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360</v>
      </c>
      <c r="CD48" s="761"/>
      <c r="CE48" s="762"/>
      <c r="CF48" s="642" t="s">
        <v>361</v>
      </c>
      <c r="CG48" s="643"/>
      <c r="CH48" s="643"/>
      <c r="CI48" s="643"/>
      <c r="CJ48" s="643"/>
      <c r="CK48" s="643"/>
      <c r="CL48" s="643"/>
      <c r="CM48" s="643"/>
      <c r="CN48" s="643"/>
      <c r="CO48" s="643"/>
      <c r="CP48" s="643"/>
      <c r="CQ48" s="644"/>
      <c r="CR48" s="645" t="s">
        <v>242</v>
      </c>
      <c r="CS48" s="646"/>
      <c r="CT48" s="646"/>
      <c r="CU48" s="646"/>
      <c r="CV48" s="646"/>
      <c r="CW48" s="646"/>
      <c r="CX48" s="646"/>
      <c r="CY48" s="647"/>
      <c r="CZ48" s="650" t="s">
        <v>225</v>
      </c>
      <c r="DA48" s="651"/>
      <c r="DB48" s="651"/>
      <c r="DC48" s="663"/>
      <c r="DD48" s="654" t="s">
        <v>173</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362</v>
      </c>
      <c r="CE49" s="687"/>
      <c r="CF49" s="687"/>
      <c r="CG49" s="687"/>
      <c r="CH49" s="687"/>
      <c r="CI49" s="687"/>
      <c r="CJ49" s="687"/>
      <c r="CK49" s="687"/>
      <c r="CL49" s="687"/>
      <c r="CM49" s="687"/>
      <c r="CN49" s="687"/>
      <c r="CO49" s="687"/>
      <c r="CP49" s="687"/>
      <c r="CQ49" s="688"/>
      <c r="CR49" s="730">
        <v>3679443</v>
      </c>
      <c r="CS49" s="716"/>
      <c r="CT49" s="716"/>
      <c r="CU49" s="716"/>
      <c r="CV49" s="716"/>
      <c r="CW49" s="716"/>
      <c r="CX49" s="716"/>
      <c r="CY49" s="747"/>
      <c r="CZ49" s="742">
        <v>100</v>
      </c>
      <c r="DA49" s="748"/>
      <c r="DB49" s="748"/>
      <c r="DC49" s="749"/>
      <c r="DD49" s="750">
        <v>2133638</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gDSnfEZ6UCXkg/YosDagc7WhTG5jm4mJ2jww7du14UIEVkqIFR3b4rk9QBUKeQQPC9mpZIWEP7kkZKfZ+Pv4jA==" saltValue="nRgOq99t60N5mnBBrqyaq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F74" sqref="AF74:AJ7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385</v>
      </c>
      <c r="C7" s="778"/>
      <c r="D7" s="778"/>
      <c r="E7" s="778"/>
      <c r="F7" s="778"/>
      <c r="G7" s="778"/>
      <c r="H7" s="778"/>
      <c r="I7" s="778"/>
      <c r="J7" s="778"/>
      <c r="K7" s="778"/>
      <c r="L7" s="778"/>
      <c r="M7" s="778"/>
      <c r="N7" s="778"/>
      <c r="O7" s="778"/>
      <c r="P7" s="779"/>
      <c r="Q7" s="780">
        <v>3890</v>
      </c>
      <c r="R7" s="781"/>
      <c r="S7" s="781"/>
      <c r="T7" s="781"/>
      <c r="U7" s="781"/>
      <c r="V7" s="781">
        <v>3679</v>
      </c>
      <c r="W7" s="781"/>
      <c r="X7" s="781"/>
      <c r="Y7" s="781"/>
      <c r="Z7" s="781"/>
      <c r="AA7" s="781">
        <v>211</v>
      </c>
      <c r="AB7" s="781"/>
      <c r="AC7" s="781"/>
      <c r="AD7" s="781"/>
      <c r="AE7" s="782"/>
      <c r="AF7" s="783">
        <v>85</v>
      </c>
      <c r="AG7" s="784"/>
      <c r="AH7" s="784"/>
      <c r="AI7" s="784"/>
      <c r="AJ7" s="785"/>
      <c r="AK7" s="820">
        <v>45</v>
      </c>
      <c r="AL7" s="821"/>
      <c r="AM7" s="821"/>
      <c r="AN7" s="821"/>
      <c r="AO7" s="821"/>
      <c r="AP7" s="821">
        <v>3594</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602</v>
      </c>
      <c r="BT7" s="825"/>
      <c r="BU7" s="825"/>
      <c r="BV7" s="825"/>
      <c r="BW7" s="825"/>
      <c r="BX7" s="825"/>
      <c r="BY7" s="825"/>
      <c r="BZ7" s="825"/>
      <c r="CA7" s="825"/>
      <c r="CB7" s="825"/>
      <c r="CC7" s="825"/>
      <c r="CD7" s="825"/>
      <c r="CE7" s="825"/>
      <c r="CF7" s="825"/>
      <c r="CG7" s="826"/>
      <c r="CH7" s="817">
        <v>0</v>
      </c>
      <c r="CI7" s="818"/>
      <c r="CJ7" s="818"/>
      <c r="CK7" s="818"/>
      <c r="CL7" s="819"/>
      <c r="CM7" s="817">
        <v>6</v>
      </c>
      <c r="CN7" s="818"/>
      <c r="CO7" s="818"/>
      <c r="CP7" s="818"/>
      <c r="CQ7" s="819"/>
      <c r="CR7" s="817">
        <v>17</v>
      </c>
      <c r="CS7" s="818"/>
      <c r="CT7" s="818"/>
      <c r="CU7" s="818"/>
      <c r="CV7" s="819"/>
      <c r="CW7" s="817">
        <v>9</v>
      </c>
      <c r="CX7" s="818"/>
      <c r="CY7" s="818"/>
      <c r="CZ7" s="818"/>
      <c r="DA7" s="819"/>
      <c r="DB7" s="817" t="s">
        <v>584</v>
      </c>
      <c r="DC7" s="818"/>
      <c r="DD7" s="818"/>
      <c r="DE7" s="818"/>
      <c r="DF7" s="819"/>
      <c r="DG7" s="817" t="s">
        <v>604</v>
      </c>
      <c r="DH7" s="818"/>
      <c r="DI7" s="818"/>
      <c r="DJ7" s="818"/>
      <c r="DK7" s="819"/>
      <c r="DL7" s="817" t="s">
        <v>582</v>
      </c>
      <c r="DM7" s="818"/>
      <c r="DN7" s="818"/>
      <c r="DO7" s="818"/>
      <c r="DP7" s="819"/>
      <c r="DQ7" s="817" t="s">
        <v>605</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603</v>
      </c>
      <c r="BT8" s="815"/>
      <c r="BU8" s="815"/>
      <c r="BV8" s="815"/>
      <c r="BW8" s="815"/>
      <c r="BX8" s="815"/>
      <c r="BY8" s="815"/>
      <c r="BZ8" s="815"/>
      <c r="CA8" s="815"/>
      <c r="CB8" s="815"/>
      <c r="CC8" s="815"/>
      <c r="CD8" s="815"/>
      <c r="CE8" s="815"/>
      <c r="CF8" s="815"/>
      <c r="CG8" s="816"/>
      <c r="CH8" s="827">
        <v>6</v>
      </c>
      <c r="CI8" s="828"/>
      <c r="CJ8" s="828"/>
      <c r="CK8" s="828"/>
      <c r="CL8" s="829"/>
      <c r="CM8" s="827">
        <v>76</v>
      </c>
      <c r="CN8" s="828"/>
      <c r="CO8" s="828"/>
      <c r="CP8" s="828"/>
      <c r="CQ8" s="829"/>
      <c r="CR8" s="827">
        <v>20</v>
      </c>
      <c r="CS8" s="828"/>
      <c r="CT8" s="828"/>
      <c r="CU8" s="828"/>
      <c r="CV8" s="829"/>
      <c r="CW8" s="827">
        <v>23</v>
      </c>
      <c r="CX8" s="828"/>
      <c r="CY8" s="828"/>
      <c r="CZ8" s="828"/>
      <c r="DA8" s="829"/>
      <c r="DB8" s="827">
        <v>22</v>
      </c>
      <c r="DC8" s="828"/>
      <c r="DD8" s="828"/>
      <c r="DE8" s="828"/>
      <c r="DF8" s="829"/>
      <c r="DG8" s="827" t="s">
        <v>584</v>
      </c>
      <c r="DH8" s="828"/>
      <c r="DI8" s="828"/>
      <c r="DJ8" s="828"/>
      <c r="DK8" s="829"/>
      <c r="DL8" s="827" t="s">
        <v>601</v>
      </c>
      <c r="DM8" s="828"/>
      <c r="DN8" s="828"/>
      <c r="DO8" s="828"/>
      <c r="DP8" s="829"/>
      <c r="DQ8" s="827" t="s">
        <v>583</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386</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387</v>
      </c>
      <c r="B23" s="836" t="s">
        <v>388</v>
      </c>
      <c r="C23" s="837"/>
      <c r="D23" s="837"/>
      <c r="E23" s="837"/>
      <c r="F23" s="837"/>
      <c r="G23" s="837"/>
      <c r="H23" s="837"/>
      <c r="I23" s="837"/>
      <c r="J23" s="837"/>
      <c r="K23" s="837"/>
      <c r="L23" s="837"/>
      <c r="M23" s="837"/>
      <c r="N23" s="837"/>
      <c r="O23" s="837"/>
      <c r="P23" s="838"/>
      <c r="Q23" s="839">
        <v>3890</v>
      </c>
      <c r="R23" s="840"/>
      <c r="S23" s="840"/>
      <c r="T23" s="840"/>
      <c r="U23" s="840"/>
      <c r="V23" s="840">
        <v>3679</v>
      </c>
      <c r="W23" s="840"/>
      <c r="X23" s="840"/>
      <c r="Y23" s="840"/>
      <c r="Z23" s="840"/>
      <c r="AA23" s="840">
        <v>211</v>
      </c>
      <c r="AB23" s="840"/>
      <c r="AC23" s="840"/>
      <c r="AD23" s="840"/>
      <c r="AE23" s="841"/>
      <c r="AF23" s="842">
        <v>85</v>
      </c>
      <c r="AG23" s="840"/>
      <c r="AH23" s="840"/>
      <c r="AI23" s="840"/>
      <c r="AJ23" s="843"/>
      <c r="AK23" s="844"/>
      <c r="AL23" s="845"/>
      <c r="AM23" s="845"/>
      <c r="AN23" s="845"/>
      <c r="AO23" s="845"/>
      <c r="AP23" s="840">
        <v>3594</v>
      </c>
      <c r="AQ23" s="840"/>
      <c r="AR23" s="840"/>
      <c r="AS23" s="840"/>
      <c r="AT23" s="840"/>
      <c r="AU23" s="846"/>
      <c r="AV23" s="846"/>
      <c r="AW23" s="846"/>
      <c r="AX23" s="846"/>
      <c r="AY23" s="847"/>
      <c r="AZ23" s="855" t="s">
        <v>389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368</v>
      </c>
      <c r="B26" s="787"/>
      <c r="C26" s="787"/>
      <c r="D26" s="787"/>
      <c r="E26" s="787"/>
      <c r="F26" s="787"/>
      <c r="G26" s="787"/>
      <c r="H26" s="787"/>
      <c r="I26" s="787"/>
      <c r="J26" s="787"/>
      <c r="K26" s="787"/>
      <c r="L26" s="787"/>
      <c r="M26" s="787"/>
      <c r="N26" s="787"/>
      <c r="O26" s="787"/>
      <c r="P26" s="788"/>
      <c r="Q26" s="763" t="s">
        <v>392</v>
      </c>
      <c r="R26" s="764"/>
      <c r="S26" s="764"/>
      <c r="T26" s="764"/>
      <c r="U26" s="765"/>
      <c r="V26" s="763" t="s">
        <v>393</v>
      </c>
      <c r="W26" s="764"/>
      <c r="X26" s="764"/>
      <c r="Y26" s="764"/>
      <c r="Z26" s="765"/>
      <c r="AA26" s="763" t="s">
        <v>394</v>
      </c>
      <c r="AB26" s="764"/>
      <c r="AC26" s="764"/>
      <c r="AD26" s="764"/>
      <c r="AE26" s="764"/>
      <c r="AF26" s="858" t="s">
        <v>395</v>
      </c>
      <c r="AG26" s="859"/>
      <c r="AH26" s="859"/>
      <c r="AI26" s="859"/>
      <c r="AJ26" s="860"/>
      <c r="AK26" s="764" t="s">
        <v>396</v>
      </c>
      <c r="AL26" s="764"/>
      <c r="AM26" s="764"/>
      <c r="AN26" s="764"/>
      <c r="AO26" s="765"/>
      <c r="AP26" s="763" t="s">
        <v>397</v>
      </c>
      <c r="AQ26" s="764"/>
      <c r="AR26" s="764"/>
      <c r="AS26" s="764"/>
      <c r="AT26" s="765"/>
      <c r="AU26" s="763" t="s">
        <v>398</v>
      </c>
      <c r="AV26" s="764"/>
      <c r="AW26" s="764"/>
      <c r="AX26" s="764"/>
      <c r="AY26" s="765"/>
      <c r="AZ26" s="763" t="s">
        <v>399</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400</v>
      </c>
      <c r="C28" s="778"/>
      <c r="D28" s="778"/>
      <c r="E28" s="778"/>
      <c r="F28" s="778"/>
      <c r="G28" s="778"/>
      <c r="H28" s="778"/>
      <c r="I28" s="778"/>
      <c r="J28" s="778"/>
      <c r="K28" s="778"/>
      <c r="L28" s="778"/>
      <c r="M28" s="778"/>
      <c r="N28" s="778"/>
      <c r="O28" s="778"/>
      <c r="P28" s="779"/>
      <c r="Q28" s="868">
        <v>509</v>
      </c>
      <c r="R28" s="869"/>
      <c r="S28" s="869"/>
      <c r="T28" s="869"/>
      <c r="U28" s="869"/>
      <c r="V28" s="869">
        <v>501</v>
      </c>
      <c r="W28" s="869"/>
      <c r="X28" s="869"/>
      <c r="Y28" s="869"/>
      <c r="Z28" s="869"/>
      <c r="AA28" s="869">
        <v>8</v>
      </c>
      <c r="AB28" s="869"/>
      <c r="AC28" s="869"/>
      <c r="AD28" s="869"/>
      <c r="AE28" s="870"/>
      <c r="AF28" s="871">
        <v>8</v>
      </c>
      <c r="AG28" s="869"/>
      <c r="AH28" s="869"/>
      <c r="AI28" s="869"/>
      <c r="AJ28" s="872"/>
      <c r="AK28" s="873">
        <v>46</v>
      </c>
      <c r="AL28" s="864"/>
      <c r="AM28" s="864"/>
      <c r="AN28" s="864"/>
      <c r="AO28" s="864"/>
      <c r="AP28" s="864" t="s">
        <v>581</v>
      </c>
      <c r="AQ28" s="864"/>
      <c r="AR28" s="864"/>
      <c r="AS28" s="864"/>
      <c r="AT28" s="864"/>
      <c r="AU28" s="864" t="s">
        <v>611</v>
      </c>
      <c r="AV28" s="864"/>
      <c r="AW28" s="864"/>
      <c r="AX28" s="864"/>
      <c r="AY28" s="864"/>
      <c r="AZ28" s="865" t="s">
        <v>584</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401</v>
      </c>
      <c r="C29" s="802"/>
      <c r="D29" s="802"/>
      <c r="E29" s="802"/>
      <c r="F29" s="802"/>
      <c r="G29" s="802"/>
      <c r="H29" s="802"/>
      <c r="I29" s="802"/>
      <c r="J29" s="802"/>
      <c r="K29" s="802"/>
      <c r="L29" s="802"/>
      <c r="M29" s="802"/>
      <c r="N29" s="802"/>
      <c r="O29" s="802"/>
      <c r="P29" s="803"/>
      <c r="Q29" s="804">
        <v>448</v>
      </c>
      <c r="R29" s="805"/>
      <c r="S29" s="805"/>
      <c r="T29" s="805"/>
      <c r="U29" s="805"/>
      <c r="V29" s="805">
        <v>398</v>
      </c>
      <c r="W29" s="805"/>
      <c r="X29" s="805"/>
      <c r="Y29" s="805"/>
      <c r="Z29" s="805"/>
      <c r="AA29" s="805">
        <v>50</v>
      </c>
      <c r="AB29" s="805"/>
      <c r="AC29" s="805"/>
      <c r="AD29" s="805"/>
      <c r="AE29" s="806"/>
      <c r="AF29" s="807">
        <v>33</v>
      </c>
      <c r="AG29" s="808"/>
      <c r="AH29" s="808"/>
      <c r="AI29" s="808"/>
      <c r="AJ29" s="809"/>
      <c r="AK29" s="876">
        <v>164</v>
      </c>
      <c r="AL29" s="877"/>
      <c r="AM29" s="877"/>
      <c r="AN29" s="877"/>
      <c r="AO29" s="877"/>
      <c r="AP29" s="877">
        <v>79</v>
      </c>
      <c r="AQ29" s="877"/>
      <c r="AR29" s="877"/>
      <c r="AS29" s="877"/>
      <c r="AT29" s="877"/>
      <c r="AU29" s="877">
        <v>62</v>
      </c>
      <c r="AV29" s="877"/>
      <c r="AW29" s="877"/>
      <c r="AX29" s="877"/>
      <c r="AY29" s="877"/>
      <c r="AZ29" s="878" t="s">
        <v>585</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402</v>
      </c>
      <c r="C30" s="802"/>
      <c r="D30" s="802"/>
      <c r="E30" s="802"/>
      <c r="F30" s="802"/>
      <c r="G30" s="802"/>
      <c r="H30" s="802"/>
      <c r="I30" s="802"/>
      <c r="J30" s="802"/>
      <c r="K30" s="802"/>
      <c r="L30" s="802"/>
      <c r="M30" s="802"/>
      <c r="N30" s="802"/>
      <c r="O30" s="802"/>
      <c r="P30" s="803"/>
      <c r="Q30" s="804">
        <v>362</v>
      </c>
      <c r="R30" s="805"/>
      <c r="S30" s="805"/>
      <c r="T30" s="805"/>
      <c r="U30" s="805"/>
      <c r="V30" s="805">
        <v>359</v>
      </c>
      <c r="W30" s="805"/>
      <c r="X30" s="805"/>
      <c r="Y30" s="805"/>
      <c r="Z30" s="805"/>
      <c r="AA30" s="805">
        <v>3</v>
      </c>
      <c r="AB30" s="805"/>
      <c r="AC30" s="805"/>
      <c r="AD30" s="805"/>
      <c r="AE30" s="806"/>
      <c r="AF30" s="807">
        <v>3</v>
      </c>
      <c r="AG30" s="808"/>
      <c r="AH30" s="808"/>
      <c r="AI30" s="808"/>
      <c r="AJ30" s="809"/>
      <c r="AK30" s="876">
        <v>62</v>
      </c>
      <c r="AL30" s="877"/>
      <c r="AM30" s="877"/>
      <c r="AN30" s="877"/>
      <c r="AO30" s="877"/>
      <c r="AP30" s="877" t="s">
        <v>582</v>
      </c>
      <c r="AQ30" s="877"/>
      <c r="AR30" s="877"/>
      <c r="AS30" s="877"/>
      <c r="AT30" s="877"/>
      <c r="AU30" s="877" t="s">
        <v>611</v>
      </c>
      <c r="AV30" s="877"/>
      <c r="AW30" s="877"/>
      <c r="AX30" s="877"/>
      <c r="AY30" s="877"/>
      <c r="AZ30" s="878" t="s">
        <v>583</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403</v>
      </c>
      <c r="C31" s="802"/>
      <c r="D31" s="802"/>
      <c r="E31" s="802"/>
      <c r="F31" s="802"/>
      <c r="G31" s="802"/>
      <c r="H31" s="802"/>
      <c r="I31" s="802"/>
      <c r="J31" s="802"/>
      <c r="K31" s="802"/>
      <c r="L31" s="802"/>
      <c r="M31" s="802"/>
      <c r="N31" s="802"/>
      <c r="O31" s="802"/>
      <c r="P31" s="803"/>
      <c r="Q31" s="804">
        <v>44</v>
      </c>
      <c r="R31" s="805"/>
      <c r="S31" s="805"/>
      <c r="T31" s="805"/>
      <c r="U31" s="805"/>
      <c r="V31" s="805">
        <v>43</v>
      </c>
      <c r="W31" s="805"/>
      <c r="X31" s="805"/>
      <c r="Y31" s="805"/>
      <c r="Z31" s="805"/>
      <c r="AA31" s="805">
        <v>1</v>
      </c>
      <c r="AB31" s="805"/>
      <c r="AC31" s="805"/>
      <c r="AD31" s="805"/>
      <c r="AE31" s="806"/>
      <c r="AF31" s="807">
        <v>1</v>
      </c>
      <c r="AG31" s="808"/>
      <c r="AH31" s="808"/>
      <c r="AI31" s="808"/>
      <c r="AJ31" s="809"/>
      <c r="AK31" s="876">
        <v>23</v>
      </c>
      <c r="AL31" s="877"/>
      <c r="AM31" s="877"/>
      <c r="AN31" s="877"/>
      <c r="AO31" s="877"/>
      <c r="AP31" s="877" t="s">
        <v>583</v>
      </c>
      <c r="AQ31" s="877"/>
      <c r="AR31" s="877"/>
      <c r="AS31" s="877"/>
      <c r="AT31" s="877"/>
      <c r="AU31" s="877" t="s">
        <v>611</v>
      </c>
      <c r="AV31" s="877"/>
      <c r="AW31" s="877"/>
      <c r="AX31" s="877"/>
      <c r="AY31" s="877"/>
      <c r="AZ31" s="878" t="s">
        <v>584</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404</v>
      </c>
      <c r="C32" s="802"/>
      <c r="D32" s="802"/>
      <c r="E32" s="802"/>
      <c r="F32" s="802"/>
      <c r="G32" s="802"/>
      <c r="H32" s="802"/>
      <c r="I32" s="802"/>
      <c r="J32" s="802"/>
      <c r="K32" s="802"/>
      <c r="L32" s="802"/>
      <c r="M32" s="802"/>
      <c r="N32" s="802"/>
      <c r="O32" s="802"/>
      <c r="P32" s="803"/>
      <c r="Q32" s="804">
        <v>78</v>
      </c>
      <c r="R32" s="805"/>
      <c r="S32" s="805"/>
      <c r="T32" s="805"/>
      <c r="U32" s="805"/>
      <c r="V32" s="805">
        <v>75</v>
      </c>
      <c r="W32" s="805"/>
      <c r="X32" s="805"/>
      <c r="Y32" s="805"/>
      <c r="Z32" s="805"/>
      <c r="AA32" s="805">
        <v>3</v>
      </c>
      <c r="AB32" s="805"/>
      <c r="AC32" s="805"/>
      <c r="AD32" s="805"/>
      <c r="AE32" s="806"/>
      <c r="AF32" s="807">
        <v>3</v>
      </c>
      <c r="AG32" s="808"/>
      <c r="AH32" s="808"/>
      <c r="AI32" s="808"/>
      <c r="AJ32" s="809"/>
      <c r="AK32" s="876">
        <v>21</v>
      </c>
      <c r="AL32" s="877"/>
      <c r="AM32" s="877"/>
      <c r="AN32" s="877"/>
      <c r="AO32" s="877"/>
      <c r="AP32" s="877">
        <v>231</v>
      </c>
      <c r="AQ32" s="877"/>
      <c r="AR32" s="877"/>
      <c r="AS32" s="877"/>
      <c r="AT32" s="877"/>
      <c r="AU32" s="877">
        <v>95</v>
      </c>
      <c r="AV32" s="877"/>
      <c r="AW32" s="877"/>
      <c r="AX32" s="877"/>
      <c r="AY32" s="877"/>
      <c r="AZ32" s="878" t="s">
        <v>582</v>
      </c>
      <c r="BA32" s="878"/>
      <c r="BB32" s="878"/>
      <c r="BC32" s="878"/>
      <c r="BD32" s="878"/>
      <c r="BE32" s="874" t="s">
        <v>405</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406</v>
      </c>
      <c r="C33" s="802"/>
      <c r="D33" s="802"/>
      <c r="E33" s="802"/>
      <c r="F33" s="802"/>
      <c r="G33" s="802"/>
      <c r="H33" s="802"/>
      <c r="I33" s="802"/>
      <c r="J33" s="802"/>
      <c r="K33" s="802"/>
      <c r="L33" s="802"/>
      <c r="M33" s="802"/>
      <c r="N33" s="802"/>
      <c r="O33" s="802"/>
      <c r="P33" s="803"/>
      <c r="Q33" s="804">
        <v>69</v>
      </c>
      <c r="R33" s="805"/>
      <c r="S33" s="805"/>
      <c r="T33" s="805"/>
      <c r="U33" s="805"/>
      <c r="V33" s="805">
        <v>64</v>
      </c>
      <c r="W33" s="805"/>
      <c r="X33" s="805"/>
      <c r="Y33" s="805"/>
      <c r="Z33" s="805"/>
      <c r="AA33" s="805">
        <v>5</v>
      </c>
      <c r="AB33" s="805"/>
      <c r="AC33" s="805"/>
      <c r="AD33" s="805"/>
      <c r="AE33" s="806"/>
      <c r="AF33" s="807">
        <v>5</v>
      </c>
      <c r="AG33" s="808"/>
      <c r="AH33" s="808"/>
      <c r="AI33" s="808"/>
      <c r="AJ33" s="809"/>
      <c r="AK33" s="876">
        <v>19</v>
      </c>
      <c r="AL33" s="877"/>
      <c r="AM33" s="877"/>
      <c r="AN33" s="877"/>
      <c r="AO33" s="877"/>
      <c r="AP33" s="877">
        <v>80</v>
      </c>
      <c r="AQ33" s="877"/>
      <c r="AR33" s="877"/>
      <c r="AS33" s="877"/>
      <c r="AT33" s="877"/>
      <c r="AU33" s="877">
        <v>22</v>
      </c>
      <c r="AV33" s="877"/>
      <c r="AW33" s="877"/>
      <c r="AX33" s="877"/>
      <c r="AY33" s="877"/>
      <c r="AZ33" s="878" t="s">
        <v>583</v>
      </c>
      <c r="BA33" s="878"/>
      <c r="BB33" s="878"/>
      <c r="BC33" s="878"/>
      <c r="BD33" s="878"/>
      <c r="BE33" s="874" t="s">
        <v>407</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408</v>
      </c>
      <c r="C34" s="802"/>
      <c r="D34" s="802"/>
      <c r="E34" s="802"/>
      <c r="F34" s="802"/>
      <c r="G34" s="802"/>
      <c r="H34" s="802"/>
      <c r="I34" s="802"/>
      <c r="J34" s="802"/>
      <c r="K34" s="802"/>
      <c r="L34" s="802"/>
      <c r="M34" s="802"/>
      <c r="N34" s="802"/>
      <c r="O34" s="802"/>
      <c r="P34" s="803"/>
      <c r="Q34" s="804">
        <v>156</v>
      </c>
      <c r="R34" s="805"/>
      <c r="S34" s="805"/>
      <c r="T34" s="805"/>
      <c r="U34" s="805"/>
      <c r="V34" s="805">
        <v>146</v>
      </c>
      <c r="W34" s="805"/>
      <c r="X34" s="805"/>
      <c r="Y34" s="805"/>
      <c r="Z34" s="805"/>
      <c r="AA34" s="805">
        <v>10</v>
      </c>
      <c r="AB34" s="805"/>
      <c r="AC34" s="805"/>
      <c r="AD34" s="805"/>
      <c r="AE34" s="806"/>
      <c r="AF34" s="807">
        <v>8</v>
      </c>
      <c r="AG34" s="808"/>
      <c r="AH34" s="808"/>
      <c r="AI34" s="808"/>
      <c r="AJ34" s="809"/>
      <c r="AK34" s="876">
        <v>98</v>
      </c>
      <c r="AL34" s="877"/>
      <c r="AM34" s="877"/>
      <c r="AN34" s="877"/>
      <c r="AO34" s="877"/>
      <c r="AP34" s="877">
        <v>905</v>
      </c>
      <c r="AQ34" s="877"/>
      <c r="AR34" s="877"/>
      <c r="AS34" s="877"/>
      <c r="AT34" s="877"/>
      <c r="AU34" s="877">
        <v>745</v>
      </c>
      <c r="AV34" s="877"/>
      <c r="AW34" s="877"/>
      <c r="AX34" s="877"/>
      <c r="AY34" s="877"/>
      <c r="AZ34" s="878" t="s">
        <v>583</v>
      </c>
      <c r="BA34" s="878"/>
      <c r="BB34" s="878"/>
      <c r="BC34" s="878"/>
      <c r="BD34" s="878"/>
      <c r="BE34" s="874" t="s">
        <v>407</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409</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387</v>
      </c>
      <c r="B63" s="836" t="s">
        <v>410</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61</v>
      </c>
      <c r="AG63" s="888"/>
      <c r="AH63" s="888"/>
      <c r="AI63" s="888"/>
      <c r="AJ63" s="889"/>
      <c r="AK63" s="890"/>
      <c r="AL63" s="885"/>
      <c r="AM63" s="885"/>
      <c r="AN63" s="885"/>
      <c r="AO63" s="885"/>
      <c r="AP63" s="888">
        <v>1295</v>
      </c>
      <c r="AQ63" s="888"/>
      <c r="AR63" s="888"/>
      <c r="AS63" s="888"/>
      <c r="AT63" s="888"/>
      <c r="AU63" s="888">
        <v>924</v>
      </c>
      <c r="AV63" s="888"/>
      <c r="AW63" s="888"/>
      <c r="AX63" s="888"/>
      <c r="AY63" s="888"/>
      <c r="AZ63" s="892"/>
      <c r="BA63" s="892"/>
      <c r="BB63" s="892"/>
      <c r="BC63" s="892"/>
      <c r="BD63" s="892"/>
      <c r="BE63" s="893"/>
      <c r="BF63" s="893"/>
      <c r="BG63" s="893"/>
      <c r="BH63" s="893"/>
      <c r="BI63" s="894"/>
      <c r="BJ63" s="895" t="s">
        <v>389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412</v>
      </c>
      <c r="B66" s="787"/>
      <c r="C66" s="787"/>
      <c r="D66" s="787"/>
      <c r="E66" s="787"/>
      <c r="F66" s="787"/>
      <c r="G66" s="787"/>
      <c r="H66" s="787"/>
      <c r="I66" s="787"/>
      <c r="J66" s="787"/>
      <c r="K66" s="787"/>
      <c r="L66" s="787"/>
      <c r="M66" s="787"/>
      <c r="N66" s="787"/>
      <c r="O66" s="787"/>
      <c r="P66" s="788"/>
      <c r="Q66" s="763" t="s">
        <v>392</v>
      </c>
      <c r="R66" s="764"/>
      <c r="S66" s="764"/>
      <c r="T66" s="764"/>
      <c r="U66" s="765"/>
      <c r="V66" s="763" t="s">
        <v>393</v>
      </c>
      <c r="W66" s="764"/>
      <c r="X66" s="764"/>
      <c r="Y66" s="764"/>
      <c r="Z66" s="765"/>
      <c r="AA66" s="763" t="s">
        <v>394</v>
      </c>
      <c r="AB66" s="764"/>
      <c r="AC66" s="764"/>
      <c r="AD66" s="764"/>
      <c r="AE66" s="765"/>
      <c r="AF66" s="898" t="s">
        <v>413</v>
      </c>
      <c r="AG66" s="859"/>
      <c r="AH66" s="859"/>
      <c r="AI66" s="859"/>
      <c r="AJ66" s="899"/>
      <c r="AK66" s="763" t="s">
        <v>396</v>
      </c>
      <c r="AL66" s="787"/>
      <c r="AM66" s="787"/>
      <c r="AN66" s="787"/>
      <c r="AO66" s="788"/>
      <c r="AP66" s="763" t="s">
        <v>397</v>
      </c>
      <c r="AQ66" s="764"/>
      <c r="AR66" s="764"/>
      <c r="AS66" s="764"/>
      <c r="AT66" s="765"/>
      <c r="AU66" s="763" t="s">
        <v>414</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586</v>
      </c>
      <c r="C68" s="916"/>
      <c r="D68" s="916"/>
      <c r="E68" s="916"/>
      <c r="F68" s="916"/>
      <c r="G68" s="916"/>
      <c r="H68" s="916"/>
      <c r="I68" s="916"/>
      <c r="J68" s="916"/>
      <c r="K68" s="916"/>
      <c r="L68" s="916"/>
      <c r="M68" s="916"/>
      <c r="N68" s="916"/>
      <c r="O68" s="916"/>
      <c r="P68" s="917"/>
      <c r="Q68" s="918">
        <v>288</v>
      </c>
      <c r="R68" s="912"/>
      <c r="S68" s="912"/>
      <c r="T68" s="912"/>
      <c r="U68" s="912"/>
      <c r="V68" s="912">
        <v>280</v>
      </c>
      <c r="W68" s="912"/>
      <c r="X68" s="912"/>
      <c r="Y68" s="912"/>
      <c r="Z68" s="912"/>
      <c r="AA68" s="912">
        <v>8</v>
      </c>
      <c r="AB68" s="912"/>
      <c r="AC68" s="912"/>
      <c r="AD68" s="912"/>
      <c r="AE68" s="912"/>
      <c r="AF68" s="912">
        <v>8</v>
      </c>
      <c r="AG68" s="912"/>
      <c r="AH68" s="912"/>
      <c r="AI68" s="912"/>
      <c r="AJ68" s="912"/>
      <c r="AK68" s="912">
        <v>22</v>
      </c>
      <c r="AL68" s="912"/>
      <c r="AM68" s="912"/>
      <c r="AN68" s="912"/>
      <c r="AO68" s="912"/>
      <c r="AP68" s="912" t="s">
        <v>582</v>
      </c>
      <c r="AQ68" s="912"/>
      <c r="AR68" s="912"/>
      <c r="AS68" s="912"/>
      <c r="AT68" s="912"/>
      <c r="AU68" s="912" t="s">
        <v>583</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592</v>
      </c>
      <c r="C69" s="920"/>
      <c r="D69" s="920"/>
      <c r="E69" s="920"/>
      <c r="F69" s="920"/>
      <c r="G69" s="920"/>
      <c r="H69" s="920"/>
      <c r="I69" s="920"/>
      <c r="J69" s="920"/>
      <c r="K69" s="920"/>
      <c r="L69" s="920"/>
      <c r="M69" s="920"/>
      <c r="N69" s="920"/>
      <c r="O69" s="920"/>
      <c r="P69" s="921"/>
      <c r="Q69" s="922">
        <v>234570</v>
      </c>
      <c r="R69" s="877"/>
      <c r="S69" s="877"/>
      <c r="T69" s="877"/>
      <c r="U69" s="877"/>
      <c r="V69" s="877">
        <v>230186</v>
      </c>
      <c r="W69" s="877"/>
      <c r="X69" s="877"/>
      <c r="Y69" s="877"/>
      <c r="Z69" s="877"/>
      <c r="AA69" s="877">
        <v>4384</v>
      </c>
      <c r="AB69" s="877"/>
      <c r="AC69" s="877"/>
      <c r="AD69" s="877"/>
      <c r="AE69" s="877"/>
      <c r="AF69" s="877">
        <v>4384</v>
      </c>
      <c r="AG69" s="877"/>
      <c r="AH69" s="877"/>
      <c r="AI69" s="877"/>
      <c r="AJ69" s="877"/>
      <c r="AK69" s="877">
        <v>38</v>
      </c>
      <c r="AL69" s="877"/>
      <c r="AM69" s="877"/>
      <c r="AN69" s="877"/>
      <c r="AO69" s="877"/>
      <c r="AP69" s="877" t="s">
        <v>582</v>
      </c>
      <c r="AQ69" s="877"/>
      <c r="AR69" s="877"/>
      <c r="AS69" s="877"/>
      <c r="AT69" s="877"/>
      <c r="AU69" s="877" t="s">
        <v>584</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587</v>
      </c>
      <c r="C70" s="920"/>
      <c r="D70" s="920"/>
      <c r="E70" s="920"/>
      <c r="F70" s="920"/>
      <c r="G70" s="920"/>
      <c r="H70" s="920"/>
      <c r="I70" s="920"/>
      <c r="J70" s="920"/>
      <c r="K70" s="920"/>
      <c r="L70" s="920"/>
      <c r="M70" s="920"/>
      <c r="N70" s="920"/>
      <c r="O70" s="920"/>
      <c r="P70" s="921"/>
      <c r="Q70" s="922">
        <v>8794</v>
      </c>
      <c r="R70" s="877"/>
      <c r="S70" s="877"/>
      <c r="T70" s="877"/>
      <c r="U70" s="877"/>
      <c r="V70" s="877">
        <v>8256</v>
      </c>
      <c r="W70" s="877"/>
      <c r="X70" s="877"/>
      <c r="Y70" s="877"/>
      <c r="Z70" s="877"/>
      <c r="AA70" s="877">
        <v>538</v>
      </c>
      <c r="AB70" s="877"/>
      <c r="AC70" s="877"/>
      <c r="AD70" s="877"/>
      <c r="AE70" s="877"/>
      <c r="AF70" s="877">
        <v>538</v>
      </c>
      <c r="AG70" s="877"/>
      <c r="AH70" s="877"/>
      <c r="AI70" s="877"/>
      <c r="AJ70" s="877"/>
      <c r="AK70" s="877">
        <v>1022</v>
      </c>
      <c r="AL70" s="877"/>
      <c r="AM70" s="877"/>
      <c r="AN70" s="877"/>
      <c r="AO70" s="877"/>
      <c r="AP70" s="877" t="s">
        <v>582</v>
      </c>
      <c r="AQ70" s="877"/>
      <c r="AR70" s="877"/>
      <c r="AS70" s="877"/>
      <c r="AT70" s="877"/>
      <c r="AU70" s="877" t="s">
        <v>582</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588</v>
      </c>
      <c r="C71" s="920"/>
      <c r="D71" s="920"/>
      <c r="E71" s="920"/>
      <c r="F71" s="920"/>
      <c r="G71" s="920"/>
      <c r="H71" s="920"/>
      <c r="I71" s="920"/>
      <c r="J71" s="920"/>
      <c r="K71" s="920"/>
      <c r="L71" s="920"/>
      <c r="M71" s="920"/>
      <c r="N71" s="920"/>
      <c r="O71" s="920"/>
      <c r="P71" s="921"/>
      <c r="Q71" s="922">
        <v>49</v>
      </c>
      <c r="R71" s="877"/>
      <c r="S71" s="877"/>
      <c r="T71" s="877"/>
      <c r="U71" s="877"/>
      <c r="V71" s="877">
        <v>33</v>
      </c>
      <c r="W71" s="877"/>
      <c r="X71" s="877"/>
      <c r="Y71" s="877"/>
      <c r="Z71" s="877"/>
      <c r="AA71" s="877">
        <v>16</v>
      </c>
      <c r="AB71" s="877"/>
      <c r="AC71" s="877"/>
      <c r="AD71" s="877"/>
      <c r="AE71" s="877"/>
      <c r="AF71" s="877">
        <v>16</v>
      </c>
      <c r="AG71" s="877"/>
      <c r="AH71" s="877"/>
      <c r="AI71" s="877"/>
      <c r="AJ71" s="877"/>
      <c r="AK71" s="877" t="s">
        <v>593</v>
      </c>
      <c r="AL71" s="877"/>
      <c r="AM71" s="877"/>
      <c r="AN71" s="877"/>
      <c r="AO71" s="877"/>
      <c r="AP71" s="877" t="s">
        <v>582</v>
      </c>
      <c r="AQ71" s="877"/>
      <c r="AR71" s="877"/>
      <c r="AS71" s="877"/>
      <c r="AT71" s="877"/>
      <c r="AU71" s="877" t="s">
        <v>594</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589</v>
      </c>
      <c r="C72" s="920"/>
      <c r="D72" s="920"/>
      <c r="E72" s="920"/>
      <c r="F72" s="920"/>
      <c r="G72" s="920"/>
      <c r="H72" s="920"/>
      <c r="I72" s="920"/>
      <c r="J72" s="920"/>
      <c r="K72" s="920"/>
      <c r="L72" s="920"/>
      <c r="M72" s="920"/>
      <c r="N72" s="920"/>
      <c r="O72" s="920"/>
      <c r="P72" s="921"/>
      <c r="Q72" s="922">
        <v>12</v>
      </c>
      <c r="R72" s="877"/>
      <c r="S72" s="877"/>
      <c r="T72" s="877"/>
      <c r="U72" s="877"/>
      <c r="V72" s="877">
        <v>9</v>
      </c>
      <c r="W72" s="877"/>
      <c r="X72" s="877"/>
      <c r="Y72" s="877"/>
      <c r="Z72" s="877"/>
      <c r="AA72" s="877">
        <v>3</v>
      </c>
      <c r="AB72" s="877"/>
      <c r="AC72" s="877"/>
      <c r="AD72" s="877"/>
      <c r="AE72" s="877"/>
      <c r="AF72" s="877">
        <v>3</v>
      </c>
      <c r="AG72" s="877"/>
      <c r="AH72" s="877"/>
      <c r="AI72" s="877"/>
      <c r="AJ72" s="877"/>
      <c r="AK72" s="877" t="s">
        <v>595</v>
      </c>
      <c r="AL72" s="877"/>
      <c r="AM72" s="877"/>
      <c r="AN72" s="877"/>
      <c r="AO72" s="877"/>
      <c r="AP72" s="877" t="s">
        <v>596</v>
      </c>
      <c r="AQ72" s="877"/>
      <c r="AR72" s="877"/>
      <c r="AS72" s="877"/>
      <c r="AT72" s="877"/>
      <c r="AU72" s="877" t="s">
        <v>597</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590</v>
      </c>
      <c r="C73" s="920"/>
      <c r="D73" s="920"/>
      <c r="E73" s="920"/>
      <c r="F73" s="920"/>
      <c r="G73" s="920"/>
      <c r="H73" s="920"/>
      <c r="I73" s="920"/>
      <c r="J73" s="920"/>
      <c r="K73" s="920"/>
      <c r="L73" s="920"/>
      <c r="M73" s="920"/>
      <c r="N73" s="920"/>
      <c r="O73" s="920"/>
      <c r="P73" s="921"/>
      <c r="Q73" s="922">
        <v>5</v>
      </c>
      <c r="R73" s="877"/>
      <c r="S73" s="877"/>
      <c r="T73" s="877"/>
      <c r="U73" s="877"/>
      <c r="V73" s="877">
        <v>3</v>
      </c>
      <c r="W73" s="877"/>
      <c r="X73" s="877"/>
      <c r="Y73" s="877"/>
      <c r="Z73" s="877"/>
      <c r="AA73" s="877">
        <v>2</v>
      </c>
      <c r="AB73" s="877"/>
      <c r="AC73" s="877"/>
      <c r="AD73" s="877"/>
      <c r="AE73" s="877"/>
      <c r="AF73" s="877">
        <v>2</v>
      </c>
      <c r="AG73" s="877"/>
      <c r="AH73" s="877"/>
      <c r="AI73" s="877"/>
      <c r="AJ73" s="877"/>
      <c r="AK73" s="877" t="s">
        <v>598</v>
      </c>
      <c r="AL73" s="877"/>
      <c r="AM73" s="877"/>
      <c r="AN73" s="877"/>
      <c r="AO73" s="877"/>
      <c r="AP73" s="877" t="s">
        <v>599</v>
      </c>
      <c r="AQ73" s="877"/>
      <c r="AR73" s="877"/>
      <c r="AS73" s="877"/>
      <c r="AT73" s="877"/>
      <c r="AU73" s="877" t="s">
        <v>582</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591</v>
      </c>
      <c r="C74" s="920"/>
      <c r="D74" s="920"/>
      <c r="E74" s="920"/>
      <c r="F74" s="920"/>
      <c r="G74" s="920"/>
      <c r="H74" s="920"/>
      <c r="I74" s="920"/>
      <c r="J74" s="920"/>
      <c r="K74" s="920"/>
      <c r="L74" s="920"/>
      <c r="M74" s="920"/>
      <c r="N74" s="920"/>
      <c r="O74" s="920"/>
      <c r="P74" s="921"/>
      <c r="Q74" s="922">
        <v>39</v>
      </c>
      <c r="R74" s="877"/>
      <c r="S74" s="877"/>
      <c r="T74" s="877"/>
      <c r="U74" s="877"/>
      <c r="V74" s="877">
        <v>38</v>
      </c>
      <c r="W74" s="877"/>
      <c r="X74" s="877"/>
      <c r="Y74" s="877"/>
      <c r="Z74" s="877"/>
      <c r="AA74" s="877">
        <v>1</v>
      </c>
      <c r="AB74" s="877"/>
      <c r="AC74" s="877"/>
      <c r="AD74" s="877"/>
      <c r="AE74" s="877"/>
      <c r="AF74" s="877">
        <v>1</v>
      </c>
      <c r="AG74" s="877"/>
      <c r="AH74" s="877"/>
      <c r="AI74" s="877"/>
      <c r="AJ74" s="877"/>
      <c r="AK74" s="877">
        <v>5</v>
      </c>
      <c r="AL74" s="877"/>
      <c r="AM74" s="877"/>
      <c r="AN74" s="877"/>
      <c r="AO74" s="877"/>
      <c r="AP74" s="877" t="s">
        <v>600</v>
      </c>
      <c r="AQ74" s="877"/>
      <c r="AR74" s="877"/>
      <c r="AS74" s="877"/>
      <c r="AT74" s="877"/>
      <c r="AU74" s="877" t="s">
        <v>582</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387</v>
      </c>
      <c r="B88" s="836" t="s">
        <v>415</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4953</v>
      </c>
      <c r="AG88" s="888"/>
      <c r="AH88" s="888"/>
      <c r="AI88" s="888"/>
      <c r="AJ88" s="888"/>
      <c r="AK88" s="885"/>
      <c r="AL88" s="885"/>
      <c r="AM88" s="885"/>
      <c r="AN88" s="885"/>
      <c r="AO88" s="885"/>
      <c r="AP88" s="888" t="s">
        <v>601</v>
      </c>
      <c r="AQ88" s="888"/>
      <c r="AR88" s="888"/>
      <c r="AS88" s="888"/>
      <c r="AT88" s="888"/>
      <c r="AU88" s="888" t="s">
        <v>583</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36" t="s">
        <v>416</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37</v>
      </c>
      <c r="CS102" s="896"/>
      <c r="CT102" s="896"/>
      <c r="CU102" s="896"/>
      <c r="CV102" s="939"/>
      <c r="CW102" s="938">
        <v>32</v>
      </c>
      <c r="CX102" s="896"/>
      <c r="CY102" s="896"/>
      <c r="CZ102" s="896"/>
      <c r="DA102" s="939"/>
      <c r="DB102" s="938">
        <v>22</v>
      </c>
      <c r="DC102" s="896"/>
      <c r="DD102" s="896"/>
      <c r="DE102" s="896"/>
      <c r="DF102" s="939"/>
      <c r="DG102" s="938" t="s">
        <v>601</v>
      </c>
      <c r="DH102" s="896"/>
      <c r="DI102" s="896"/>
      <c r="DJ102" s="896"/>
      <c r="DK102" s="939"/>
      <c r="DL102" s="938" t="s">
        <v>583</v>
      </c>
      <c r="DM102" s="896"/>
      <c r="DN102" s="896"/>
      <c r="DO102" s="896"/>
      <c r="DP102" s="939"/>
      <c r="DQ102" s="938" t="s">
        <v>583</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418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423</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424</v>
      </c>
      <c r="AB109" s="941"/>
      <c r="AC109" s="941"/>
      <c r="AD109" s="941"/>
      <c r="AE109" s="942"/>
      <c r="AF109" s="940" t="s">
        <v>305</v>
      </c>
      <c r="AG109" s="941"/>
      <c r="AH109" s="941"/>
      <c r="AI109" s="941"/>
      <c r="AJ109" s="942"/>
      <c r="AK109" s="940" t="s">
        <v>304</v>
      </c>
      <c r="AL109" s="941"/>
      <c r="AM109" s="941"/>
      <c r="AN109" s="941"/>
      <c r="AO109" s="942"/>
      <c r="AP109" s="940" t="s">
        <v>425</v>
      </c>
      <c r="AQ109" s="941"/>
      <c r="AR109" s="941"/>
      <c r="AS109" s="941"/>
      <c r="AT109" s="943"/>
      <c r="AU109" s="960" t="s">
        <v>423</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424</v>
      </c>
      <c r="BR109" s="941"/>
      <c r="BS109" s="941"/>
      <c r="BT109" s="941"/>
      <c r="BU109" s="942"/>
      <c r="BV109" s="940" t="s">
        <v>305</v>
      </c>
      <c r="BW109" s="941"/>
      <c r="BX109" s="941"/>
      <c r="BY109" s="941"/>
      <c r="BZ109" s="942"/>
      <c r="CA109" s="940" t="s">
        <v>304</v>
      </c>
      <c r="CB109" s="941"/>
      <c r="CC109" s="941"/>
      <c r="CD109" s="941"/>
      <c r="CE109" s="942"/>
      <c r="CF109" s="961" t="s">
        <v>425</v>
      </c>
      <c r="CG109" s="961"/>
      <c r="CH109" s="961"/>
      <c r="CI109" s="961"/>
      <c r="CJ109" s="961"/>
      <c r="CK109" s="940" t="s">
        <v>426</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424</v>
      </c>
      <c r="DH109" s="941"/>
      <c r="DI109" s="941"/>
      <c r="DJ109" s="941"/>
      <c r="DK109" s="942"/>
      <c r="DL109" s="940" t="s">
        <v>305</v>
      </c>
      <c r="DM109" s="941"/>
      <c r="DN109" s="941"/>
      <c r="DO109" s="941"/>
      <c r="DP109" s="942"/>
      <c r="DQ109" s="940" t="s">
        <v>304</v>
      </c>
      <c r="DR109" s="941"/>
      <c r="DS109" s="941"/>
      <c r="DT109" s="941"/>
      <c r="DU109" s="942"/>
      <c r="DV109" s="940" t="s">
        <v>425</v>
      </c>
      <c r="DW109" s="941"/>
      <c r="DX109" s="941"/>
      <c r="DY109" s="941"/>
      <c r="DZ109" s="943"/>
    </row>
    <row r="110" spans="1:131" s="247" customFormat="1" ht="26.25" customHeight="1" x14ac:dyDescent="0.15">
      <c r="A110" s="944" t="s">
        <v>427</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349122</v>
      </c>
      <c r="AB110" s="948"/>
      <c r="AC110" s="948"/>
      <c r="AD110" s="948"/>
      <c r="AE110" s="949"/>
      <c r="AF110" s="950">
        <v>359167</v>
      </c>
      <c r="AG110" s="948"/>
      <c r="AH110" s="948"/>
      <c r="AI110" s="948"/>
      <c r="AJ110" s="949"/>
      <c r="AK110" s="950">
        <v>368468</v>
      </c>
      <c r="AL110" s="948"/>
      <c r="AM110" s="948"/>
      <c r="AN110" s="948"/>
      <c r="AO110" s="949"/>
      <c r="AP110" s="951">
        <v>23.2</v>
      </c>
      <c r="AQ110" s="952"/>
      <c r="AR110" s="952"/>
      <c r="AS110" s="952"/>
      <c r="AT110" s="953"/>
      <c r="AU110" s="954" t="s">
        <v>73</v>
      </c>
      <c r="AV110" s="955"/>
      <c r="AW110" s="955"/>
      <c r="AX110" s="955"/>
      <c r="AY110" s="955"/>
      <c r="AZ110" s="996" t="s">
        <v>428</v>
      </c>
      <c r="BA110" s="945"/>
      <c r="BB110" s="945"/>
      <c r="BC110" s="945"/>
      <c r="BD110" s="945"/>
      <c r="BE110" s="945"/>
      <c r="BF110" s="945"/>
      <c r="BG110" s="945"/>
      <c r="BH110" s="945"/>
      <c r="BI110" s="945"/>
      <c r="BJ110" s="945"/>
      <c r="BK110" s="945"/>
      <c r="BL110" s="945"/>
      <c r="BM110" s="945"/>
      <c r="BN110" s="945"/>
      <c r="BO110" s="945"/>
      <c r="BP110" s="946"/>
      <c r="BQ110" s="982">
        <v>3342711</v>
      </c>
      <c r="BR110" s="983"/>
      <c r="BS110" s="983"/>
      <c r="BT110" s="983"/>
      <c r="BU110" s="983"/>
      <c r="BV110" s="983">
        <v>3319321</v>
      </c>
      <c r="BW110" s="983"/>
      <c r="BX110" s="983"/>
      <c r="BY110" s="983"/>
      <c r="BZ110" s="983"/>
      <c r="CA110" s="983">
        <v>3593518</v>
      </c>
      <c r="CB110" s="983"/>
      <c r="CC110" s="983"/>
      <c r="CD110" s="983"/>
      <c r="CE110" s="983"/>
      <c r="CF110" s="997">
        <v>225.8</v>
      </c>
      <c r="CG110" s="998"/>
      <c r="CH110" s="998"/>
      <c r="CI110" s="998"/>
      <c r="CJ110" s="998"/>
      <c r="CK110" s="999" t="s">
        <v>429</v>
      </c>
      <c r="CL110" s="1000"/>
      <c r="CM110" s="979" t="s">
        <v>430</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431</v>
      </c>
      <c r="DH110" s="983"/>
      <c r="DI110" s="983"/>
      <c r="DJ110" s="983"/>
      <c r="DK110" s="983"/>
      <c r="DL110" s="983" t="s">
        <v>389</v>
      </c>
      <c r="DM110" s="983"/>
      <c r="DN110" s="983"/>
      <c r="DO110" s="983"/>
      <c r="DP110" s="983"/>
      <c r="DQ110" s="983" t="s">
        <v>431</v>
      </c>
      <c r="DR110" s="983"/>
      <c r="DS110" s="983"/>
      <c r="DT110" s="983"/>
      <c r="DU110" s="983"/>
      <c r="DV110" s="984" t="s">
        <v>389</v>
      </c>
      <c r="DW110" s="984"/>
      <c r="DX110" s="984"/>
      <c r="DY110" s="984"/>
      <c r="DZ110" s="985"/>
    </row>
    <row r="111" spans="1:131" s="247" customFormat="1" ht="26.25" customHeight="1" x14ac:dyDescent="0.15">
      <c r="A111" s="986" t="s">
        <v>432</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389</v>
      </c>
      <c r="AB111" s="990"/>
      <c r="AC111" s="990"/>
      <c r="AD111" s="990"/>
      <c r="AE111" s="991"/>
      <c r="AF111" s="992" t="s">
        <v>433</v>
      </c>
      <c r="AG111" s="990"/>
      <c r="AH111" s="990"/>
      <c r="AI111" s="990"/>
      <c r="AJ111" s="991"/>
      <c r="AK111" s="992" t="s">
        <v>389</v>
      </c>
      <c r="AL111" s="990"/>
      <c r="AM111" s="990"/>
      <c r="AN111" s="990"/>
      <c r="AO111" s="991"/>
      <c r="AP111" s="993" t="s">
        <v>431</v>
      </c>
      <c r="AQ111" s="994"/>
      <c r="AR111" s="994"/>
      <c r="AS111" s="994"/>
      <c r="AT111" s="995"/>
      <c r="AU111" s="956"/>
      <c r="AV111" s="957"/>
      <c r="AW111" s="957"/>
      <c r="AX111" s="957"/>
      <c r="AY111" s="957"/>
      <c r="AZ111" s="1005" t="s">
        <v>434</v>
      </c>
      <c r="BA111" s="1006"/>
      <c r="BB111" s="1006"/>
      <c r="BC111" s="1006"/>
      <c r="BD111" s="1006"/>
      <c r="BE111" s="1006"/>
      <c r="BF111" s="1006"/>
      <c r="BG111" s="1006"/>
      <c r="BH111" s="1006"/>
      <c r="BI111" s="1006"/>
      <c r="BJ111" s="1006"/>
      <c r="BK111" s="1006"/>
      <c r="BL111" s="1006"/>
      <c r="BM111" s="1006"/>
      <c r="BN111" s="1006"/>
      <c r="BO111" s="1006"/>
      <c r="BP111" s="1007"/>
      <c r="BQ111" s="975">
        <v>1368</v>
      </c>
      <c r="BR111" s="976"/>
      <c r="BS111" s="976"/>
      <c r="BT111" s="976"/>
      <c r="BU111" s="976"/>
      <c r="BV111" s="976">
        <v>1126</v>
      </c>
      <c r="BW111" s="976"/>
      <c r="BX111" s="976"/>
      <c r="BY111" s="976"/>
      <c r="BZ111" s="976"/>
      <c r="CA111" s="976">
        <v>1746</v>
      </c>
      <c r="CB111" s="976"/>
      <c r="CC111" s="976"/>
      <c r="CD111" s="976"/>
      <c r="CE111" s="976"/>
      <c r="CF111" s="970">
        <v>0.1</v>
      </c>
      <c r="CG111" s="971"/>
      <c r="CH111" s="971"/>
      <c r="CI111" s="971"/>
      <c r="CJ111" s="971"/>
      <c r="CK111" s="1001"/>
      <c r="CL111" s="1002"/>
      <c r="CM111" s="972" t="s">
        <v>435</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389</v>
      </c>
      <c r="DH111" s="976"/>
      <c r="DI111" s="976"/>
      <c r="DJ111" s="976"/>
      <c r="DK111" s="976"/>
      <c r="DL111" s="976" t="s">
        <v>433</v>
      </c>
      <c r="DM111" s="976"/>
      <c r="DN111" s="976"/>
      <c r="DO111" s="976"/>
      <c r="DP111" s="976"/>
      <c r="DQ111" s="976" t="s">
        <v>389</v>
      </c>
      <c r="DR111" s="976"/>
      <c r="DS111" s="976"/>
      <c r="DT111" s="976"/>
      <c r="DU111" s="976"/>
      <c r="DV111" s="977" t="s">
        <v>389</v>
      </c>
      <c r="DW111" s="977"/>
      <c r="DX111" s="977"/>
      <c r="DY111" s="977"/>
      <c r="DZ111" s="978"/>
    </row>
    <row r="112" spans="1:131" s="247" customFormat="1" ht="26.25" customHeight="1" x14ac:dyDescent="0.15">
      <c r="A112" s="1008" t="s">
        <v>436</v>
      </c>
      <c r="B112" s="1009"/>
      <c r="C112" s="1006" t="s">
        <v>437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389</v>
      </c>
      <c r="AB112" s="1015"/>
      <c r="AC112" s="1015"/>
      <c r="AD112" s="1015"/>
      <c r="AE112" s="1016"/>
      <c r="AF112" s="1017" t="s">
        <v>389</v>
      </c>
      <c r="AG112" s="1015"/>
      <c r="AH112" s="1015"/>
      <c r="AI112" s="1015"/>
      <c r="AJ112" s="1016"/>
      <c r="AK112" s="1017" t="s">
        <v>389</v>
      </c>
      <c r="AL112" s="1015"/>
      <c r="AM112" s="1015"/>
      <c r="AN112" s="1015"/>
      <c r="AO112" s="1016"/>
      <c r="AP112" s="1018" t="s">
        <v>389</v>
      </c>
      <c r="AQ112" s="1019"/>
      <c r="AR112" s="1019"/>
      <c r="AS112" s="1019"/>
      <c r="AT112" s="1020"/>
      <c r="AU112" s="956"/>
      <c r="AV112" s="957"/>
      <c r="AW112" s="957"/>
      <c r="AX112" s="957"/>
      <c r="AY112" s="957"/>
      <c r="AZ112" s="1005" t="s">
        <v>438</v>
      </c>
      <c r="BA112" s="1006"/>
      <c r="BB112" s="1006"/>
      <c r="BC112" s="1006"/>
      <c r="BD112" s="1006"/>
      <c r="BE112" s="1006"/>
      <c r="BF112" s="1006"/>
      <c r="BG112" s="1006"/>
      <c r="BH112" s="1006"/>
      <c r="BI112" s="1006"/>
      <c r="BJ112" s="1006"/>
      <c r="BK112" s="1006"/>
      <c r="BL112" s="1006"/>
      <c r="BM112" s="1006"/>
      <c r="BN112" s="1006"/>
      <c r="BO112" s="1006"/>
      <c r="BP112" s="1007"/>
      <c r="BQ112" s="975">
        <v>1025784</v>
      </c>
      <c r="BR112" s="976"/>
      <c r="BS112" s="976"/>
      <c r="BT112" s="976"/>
      <c r="BU112" s="976"/>
      <c r="BV112" s="976">
        <v>850498</v>
      </c>
      <c r="BW112" s="976"/>
      <c r="BX112" s="976"/>
      <c r="BY112" s="976"/>
      <c r="BZ112" s="976"/>
      <c r="CA112" s="976">
        <v>923897</v>
      </c>
      <c r="CB112" s="976"/>
      <c r="CC112" s="976"/>
      <c r="CD112" s="976"/>
      <c r="CE112" s="976"/>
      <c r="CF112" s="970">
        <v>58.1</v>
      </c>
      <c r="CG112" s="971"/>
      <c r="CH112" s="971"/>
      <c r="CI112" s="971"/>
      <c r="CJ112" s="971"/>
      <c r="CK112" s="1001"/>
      <c r="CL112" s="1002"/>
      <c r="CM112" s="972" t="s">
        <v>439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433</v>
      </c>
      <c r="DH112" s="976"/>
      <c r="DI112" s="976"/>
      <c r="DJ112" s="976"/>
      <c r="DK112" s="976"/>
      <c r="DL112" s="976" t="s">
        <v>433</v>
      </c>
      <c r="DM112" s="976"/>
      <c r="DN112" s="976"/>
      <c r="DO112" s="976"/>
      <c r="DP112" s="976"/>
      <c r="DQ112" s="976" t="s">
        <v>389</v>
      </c>
      <c r="DR112" s="976"/>
      <c r="DS112" s="976"/>
      <c r="DT112" s="976"/>
      <c r="DU112" s="976"/>
      <c r="DV112" s="977" t="s">
        <v>389</v>
      </c>
      <c r="DW112" s="977"/>
      <c r="DX112" s="977"/>
      <c r="DY112" s="977"/>
      <c r="DZ112" s="978"/>
    </row>
    <row r="113" spans="1:130" s="247" customFormat="1" ht="26.25" customHeight="1" x14ac:dyDescent="0.15">
      <c r="A113" s="1010"/>
      <c r="B113" s="1011"/>
      <c r="C113" s="1006" t="s">
        <v>440</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90196</v>
      </c>
      <c r="AB113" s="990"/>
      <c r="AC113" s="990"/>
      <c r="AD113" s="990"/>
      <c r="AE113" s="991"/>
      <c r="AF113" s="992">
        <v>103704</v>
      </c>
      <c r="AG113" s="990"/>
      <c r="AH113" s="990"/>
      <c r="AI113" s="990"/>
      <c r="AJ113" s="991"/>
      <c r="AK113" s="992">
        <v>109363</v>
      </c>
      <c r="AL113" s="990"/>
      <c r="AM113" s="990"/>
      <c r="AN113" s="990"/>
      <c r="AO113" s="991"/>
      <c r="AP113" s="993">
        <v>6.9</v>
      </c>
      <c r="AQ113" s="994"/>
      <c r="AR113" s="994"/>
      <c r="AS113" s="994"/>
      <c r="AT113" s="995"/>
      <c r="AU113" s="956"/>
      <c r="AV113" s="957"/>
      <c r="AW113" s="957"/>
      <c r="AX113" s="957"/>
      <c r="AY113" s="957"/>
      <c r="AZ113" s="1005" t="s">
        <v>441</v>
      </c>
      <c r="BA113" s="1006"/>
      <c r="BB113" s="1006"/>
      <c r="BC113" s="1006"/>
      <c r="BD113" s="1006"/>
      <c r="BE113" s="1006"/>
      <c r="BF113" s="1006"/>
      <c r="BG113" s="1006"/>
      <c r="BH113" s="1006"/>
      <c r="BI113" s="1006"/>
      <c r="BJ113" s="1006"/>
      <c r="BK113" s="1006"/>
      <c r="BL113" s="1006"/>
      <c r="BM113" s="1006"/>
      <c r="BN113" s="1006"/>
      <c r="BO113" s="1006"/>
      <c r="BP113" s="1007"/>
      <c r="BQ113" s="975" t="s">
        <v>433</v>
      </c>
      <c r="BR113" s="976"/>
      <c r="BS113" s="976"/>
      <c r="BT113" s="976"/>
      <c r="BU113" s="976"/>
      <c r="BV113" s="976" t="s">
        <v>389</v>
      </c>
      <c r="BW113" s="976"/>
      <c r="BX113" s="976"/>
      <c r="BY113" s="976"/>
      <c r="BZ113" s="976"/>
      <c r="CA113" s="976" t="s">
        <v>389</v>
      </c>
      <c r="CB113" s="976"/>
      <c r="CC113" s="976"/>
      <c r="CD113" s="976"/>
      <c r="CE113" s="976"/>
      <c r="CF113" s="970" t="s">
        <v>389</v>
      </c>
      <c r="CG113" s="971"/>
      <c r="CH113" s="971"/>
      <c r="CI113" s="971"/>
      <c r="CJ113" s="971"/>
      <c r="CK113" s="1001"/>
      <c r="CL113" s="1002"/>
      <c r="CM113" s="972" t="s">
        <v>442</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389</v>
      </c>
      <c r="DH113" s="1015"/>
      <c r="DI113" s="1015"/>
      <c r="DJ113" s="1015"/>
      <c r="DK113" s="1016"/>
      <c r="DL113" s="1017" t="s">
        <v>389</v>
      </c>
      <c r="DM113" s="1015"/>
      <c r="DN113" s="1015"/>
      <c r="DO113" s="1015"/>
      <c r="DP113" s="1016"/>
      <c r="DQ113" s="1017" t="s">
        <v>433</v>
      </c>
      <c r="DR113" s="1015"/>
      <c r="DS113" s="1015"/>
      <c r="DT113" s="1015"/>
      <c r="DU113" s="1016"/>
      <c r="DV113" s="1018" t="s">
        <v>389</v>
      </c>
      <c r="DW113" s="1019"/>
      <c r="DX113" s="1019"/>
      <c r="DY113" s="1019"/>
      <c r="DZ113" s="1020"/>
    </row>
    <row r="114" spans="1:130" s="247" customFormat="1" ht="26.25" customHeight="1" x14ac:dyDescent="0.15">
      <c r="A114" s="1010"/>
      <c r="B114" s="1011"/>
      <c r="C114" s="1006" t="s">
        <v>443</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433</v>
      </c>
      <c r="AB114" s="1015"/>
      <c r="AC114" s="1015"/>
      <c r="AD114" s="1015"/>
      <c r="AE114" s="1016"/>
      <c r="AF114" s="1017" t="s">
        <v>389</v>
      </c>
      <c r="AG114" s="1015"/>
      <c r="AH114" s="1015"/>
      <c r="AI114" s="1015"/>
      <c r="AJ114" s="1016"/>
      <c r="AK114" s="1017" t="s">
        <v>389</v>
      </c>
      <c r="AL114" s="1015"/>
      <c r="AM114" s="1015"/>
      <c r="AN114" s="1015"/>
      <c r="AO114" s="1016"/>
      <c r="AP114" s="1018" t="s">
        <v>389</v>
      </c>
      <c r="AQ114" s="1019"/>
      <c r="AR114" s="1019"/>
      <c r="AS114" s="1019"/>
      <c r="AT114" s="1020"/>
      <c r="AU114" s="956"/>
      <c r="AV114" s="957"/>
      <c r="AW114" s="957"/>
      <c r="AX114" s="957"/>
      <c r="AY114" s="957"/>
      <c r="AZ114" s="1005" t="s">
        <v>444</v>
      </c>
      <c r="BA114" s="1006"/>
      <c r="BB114" s="1006"/>
      <c r="BC114" s="1006"/>
      <c r="BD114" s="1006"/>
      <c r="BE114" s="1006"/>
      <c r="BF114" s="1006"/>
      <c r="BG114" s="1006"/>
      <c r="BH114" s="1006"/>
      <c r="BI114" s="1006"/>
      <c r="BJ114" s="1006"/>
      <c r="BK114" s="1006"/>
      <c r="BL114" s="1006"/>
      <c r="BM114" s="1006"/>
      <c r="BN114" s="1006"/>
      <c r="BO114" s="1006"/>
      <c r="BP114" s="1007"/>
      <c r="BQ114" s="975">
        <v>320704</v>
      </c>
      <c r="BR114" s="976"/>
      <c r="BS114" s="976"/>
      <c r="BT114" s="976"/>
      <c r="BU114" s="976"/>
      <c r="BV114" s="976">
        <v>341469</v>
      </c>
      <c r="BW114" s="976"/>
      <c r="BX114" s="976"/>
      <c r="BY114" s="976"/>
      <c r="BZ114" s="976"/>
      <c r="CA114" s="976">
        <v>351321</v>
      </c>
      <c r="CB114" s="976"/>
      <c r="CC114" s="976"/>
      <c r="CD114" s="976"/>
      <c r="CE114" s="976"/>
      <c r="CF114" s="970">
        <v>22.1</v>
      </c>
      <c r="CG114" s="971"/>
      <c r="CH114" s="971"/>
      <c r="CI114" s="971"/>
      <c r="CJ114" s="971"/>
      <c r="CK114" s="1001"/>
      <c r="CL114" s="1002"/>
      <c r="CM114" s="972" t="s">
        <v>445</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389</v>
      </c>
      <c r="DH114" s="1015"/>
      <c r="DI114" s="1015"/>
      <c r="DJ114" s="1015"/>
      <c r="DK114" s="1016"/>
      <c r="DL114" s="1017" t="s">
        <v>389</v>
      </c>
      <c r="DM114" s="1015"/>
      <c r="DN114" s="1015"/>
      <c r="DO114" s="1015"/>
      <c r="DP114" s="1016"/>
      <c r="DQ114" s="1017" t="s">
        <v>389</v>
      </c>
      <c r="DR114" s="1015"/>
      <c r="DS114" s="1015"/>
      <c r="DT114" s="1015"/>
      <c r="DU114" s="1016"/>
      <c r="DV114" s="1018" t="s">
        <v>433</v>
      </c>
      <c r="DW114" s="1019"/>
      <c r="DX114" s="1019"/>
      <c r="DY114" s="1019"/>
      <c r="DZ114" s="1020"/>
    </row>
    <row r="115" spans="1:130" s="247" customFormat="1" ht="26.25" customHeight="1" x14ac:dyDescent="0.15">
      <c r="A115" s="1010"/>
      <c r="B115" s="1011"/>
      <c r="C115" s="1006" t="s">
        <v>446</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4667</v>
      </c>
      <c r="AB115" s="990"/>
      <c r="AC115" s="990"/>
      <c r="AD115" s="990"/>
      <c r="AE115" s="991"/>
      <c r="AF115" s="992">
        <v>856</v>
      </c>
      <c r="AG115" s="990"/>
      <c r="AH115" s="990"/>
      <c r="AI115" s="990"/>
      <c r="AJ115" s="991"/>
      <c r="AK115" s="992">
        <v>1746</v>
      </c>
      <c r="AL115" s="990"/>
      <c r="AM115" s="990"/>
      <c r="AN115" s="990"/>
      <c r="AO115" s="991"/>
      <c r="AP115" s="993">
        <v>0.1</v>
      </c>
      <c r="AQ115" s="994"/>
      <c r="AR115" s="994"/>
      <c r="AS115" s="994"/>
      <c r="AT115" s="995"/>
      <c r="AU115" s="956"/>
      <c r="AV115" s="957"/>
      <c r="AW115" s="957"/>
      <c r="AX115" s="957"/>
      <c r="AY115" s="957"/>
      <c r="AZ115" s="1005" t="s">
        <v>447</v>
      </c>
      <c r="BA115" s="1006"/>
      <c r="BB115" s="1006"/>
      <c r="BC115" s="1006"/>
      <c r="BD115" s="1006"/>
      <c r="BE115" s="1006"/>
      <c r="BF115" s="1006"/>
      <c r="BG115" s="1006"/>
      <c r="BH115" s="1006"/>
      <c r="BI115" s="1006"/>
      <c r="BJ115" s="1006"/>
      <c r="BK115" s="1006"/>
      <c r="BL115" s="1006"/>
      <c r="BM115" s="1006"/>
      <c r="BN115" s="1006"/>
      <c r="BO115" s="1006"/>
      <c r="BP115" s="1007"/>
      <c r="BQ115" s="975" t="s">
        <v>389</v>
      </c>
      <c r="BR115" s="976"/>
      <c r="BS115" s="976"/>
      <c r="BT115" s="976"/>
      <c r="BU115" s="976"/>
      <c r="BV115" s="976" t="s">
        <v>433</v>
      </c>
      <c r="BW115" s="976"/>
      <c r="BX115" s="976"/>
      <c r="BY115" s="976"/>
      <c r="BZ115" s="976"/>
      <c r="CA115" s="976" t="s">
        <v>389</v>
      </c>
      <c r="CB115" s="976"/>
      <c r="CC115" s="976"/>
      <c r="CD115" s="976"/>
      <c r="CE115" s="976"/>
      <c r="CF115" s="970" t="s">
        <v>433</v>
      </c>
      <c r="CG115" s="971"/>
      <c r="CH115" s="971"/>
      <c r="CI115" s="971"/>
      <c r="CJ115" s="971"/>
      <c r="CK115" s="1001"/>
      <c r="CL115" s="1002"/>
      <c r="CM115" s="1005" t="s">
        <v>448</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389</v>
      </c>
      <c r="DH115" s="1015"/>
      <c r="DI115" s="1015"/>
      <c r="DJ115" s="1015"/>
      <c r="DK115" s="1016"/>
      <c r="DL115" s="1017" t="s">
        <v>389</v>
      </c>
      <c r="DM115" s="1015"/>
      <c r="DN115" s="1015"/>
      <c r="DO115" s="1015"/>
      <c r="DP115" s="1016"/>
      <c r="DQ115" s="1017" t="s">
        <v>389</v>
      </c>
      <c r="DR115" s="1015"/>
      <c r="DS115" s="1015"/>
      <c r="DT115" s="1015"/>
      <c r="DU115" s="1016"/>
      <c r="DV115" s="1018" t="s">
        <v>389</v>
      </c>
      <c r="DW115" s="1019"/>
      <c r="DX115" s="1019"/>
      <c r="DY115" s="1019"/>
      <c r="DZ115" s="1020"/>
    </row>
    <row r="116" spans="1:130" s="247" customFormat="1" ht="26.25" customHeight="1" x14ac:dyDescent="0.15">
      <c r="A116" s="1012"/>
      <c r="B116" s="1013"/>
      <c r="C116" s="1021" t="s">
        <v>449</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431</v>
      </c>
      <c r="AB116" s="1015"/>
      <c r="AC116" s="1015"/>
      <c r="AD116" s="1015"/>
      <c r="AE116" s="1016"/>
      <c r="AF116" s="1017" t="s">
        <v>389</v>
      </c>
      <c r="AG116" s="1015"/>
      <c r="AH116" s="1015"/>
      <c r="AI116" s="1015"/>
      <c r="AJ116" s="1016"/>
      <c r="AK116" s="1017" t="s">
        <v>389</v>
      </c>
      <c r="AL116" s="1015"/>
      <c r="AM116" s="1015"/>
      <c r="AN116" s="1015"/>
      <c r="AO116" s="1016"/>
      <c r="AP116" s="1018" t="s">
        <v>389</v>
      </c>
      <c r="AQ116" s="1019"/>
      <c r="AR116" s="1019"/>
      <c r="AS116" s="1019"/>
      <c r="AT116" s="1020"/>
      <c r="AU116" s="956"/>
      <c r="AV116" s="957"/>
      <c r="AW116" s="957"/>
      <c r="AX116" s="957"/>
      <c r="AY116" s="957"/>
      <c r="AZ116" s="1023" t="s">
        <v>450</v>
      </c>
      <c r="BA116" s="1024"/>
      <c r="BB116" s="1024"/>
      <c r="BC116" s="1024"/>
      <c r="BD116" s="1024"/>
      <c r="BE116" s="1024"/>
      <c r="BF116" s="1024"/>
      <c r="BG116" s="1024"/>
      <c r="BH116" s="1024"/>
      <c r="BI116" s="1024"/>
      <c r="BJ116" s="1024"/>
      <c r="BK116" s="1024"/>
      <c r="BL116" s="1024"/>
      <c r="BM116" s="1024"/>
      <c r="BN116" s="1024"/>
      <c r="BO116" s="1024"/>
      <c r="BP116" s="1025"/>
      <c r="BQ116" s="975" t="s">
        <v>433</v>
      </c>
      <c r="BR116" s="976"/>
      <c r="BS116" s="976"/>
      <c r="BT116" s="976"/>
      <c r="BU116" s="976"/>
      <c r="BV116" s="976" t="s">
        <v>389</v>
      </c>
      <c r="BW116" s="976"/>
      <c r="BX116" s="976"/>
      <c r="BY116" s="976"/>
      <c r="BZ116" s="976"/>
      <c r="CA116" s="976" t="s">
        <v>389</v>
      </c>
      <c r="CB116" s="976"/>
      <c r="CC116" s="976"/>
      <c r="CD116" s="976"/>
      <c r="CE116" s="976"/>
      <c r="CF116" s="970" t="s">
        <v>433</v>
      </c>
      <c r="CG116" s="971"/>
      <c r="CH116" s="971"/>
      <c r="CI116" s="971"/>
      <c r="CJ116" s="971"/>
      <c r="CK116" s="1001"/>
      <c r="CL116" s="1002"/>
      <c r="CM116" s="972" t="s">
        <v>451</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433</v>
      </c>
      <c r="DH116" s="1015"/>
      <c r="DI116" s="1015"/>
      <c r="DJ116" s="1015"/>
      <c r="DK116" s="1016"/>
      <c r="DL116" s="1017" t="s">
        <v>389</v>
      </c>
      <c r="DM116" s="1015"/>
      <c r="DN116" s="1015"/>
      <c r="DO116" s="1015"/>
      <c r="DP116" s="1016"/>
      <c r="DQ116" s="1017" t="s">
        <v>389</v>
      </c>
      <c r="DR116" s="1015"/>
      <c r="DS116" s="1015"/>
      <c r="DT116" s="1015"/>
      <c r="DU116" s="1016"/>
      <c r="DV116" s="1018" t="s">
        <v>389</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452</v>
      </c>
      <c r="Z117" s="942"/>
      <c r="AA117" s="1032">
        <v>443985</v>
      </c>
      <c r="AB117" s="1033"/>
      <c r="AC117" s="1033"/>
      <c r="AD117" s="1033"/>
      <c r="AE117" s="1034"/>
      <c r="AF117" s="1035">
        <v>463727</v>
      </c>
      <c r="AG117" s="1033"/>
      <c r="AH117" s="1033"/>
      <c r="AI117" s="1033"/>
      <c r="AJ117" s="1034"/>
      <c r="AK117" s="1035">
        <v>479577</v>
      </c>
      <c r="AL117" s="1033"/>
      <c r="AM117" s="1033"/>
      <c r="AN117" s="1033"/>
      <c r="AO117" s="1034"/>
      <c r="AP117" s="1036"/>
      <c r="AQ117" s="1037"/>
      <c r="AR117" s="1037"/>
      <c r="AS117" s="1037"/>
      <c r="AT117" s="1038"/>
      <c r="AU117" s="956"/>
      <c r="AV117" s="957"/>
      <c r="AW117" s="957"/>
      <c r="AX117" s="957"/>
      <c r="AY117" s="957"/>
      <c r="AZ117" s="1023" t="s">
        <v>453</v>
      </c>
      <c r="BA117" s="1024"/>
      <c r="BB117" s="1024"/>
      <c r="BC117" s="1024"/>
      <c r="BD117" s="1024"/>
      <c r="BE117" s="1024"/>
      <c r="BF117" s="1024"/>
      <c r="BG117" s="1024"/>
      <c r="BH117" s="1024"/>
      <c r="BI117" s="1024"/>
      <c r="BJ117" s="1024"/>
      <c r="BK117" s="1024"/>
      <c r="BL117" s="1024"/>
      <c r="BM117" s="1024"/>
      <c r="BN117" s="1024"/>
      <c r="BO117" s="1024"/>
      <c r="BP117" s="1025"/>
      <c r="BQ117" s="975" t="s">
        <v>454</v>
      </c>
      <c r="BR117" s="976"/>
      <c r="BS117" s="976"/>
      <c r="BT117" s="976"/>
      <c r="BU117" s="976"/>
      <c r="BV117" s="976" t="s">
        <v>455</v>
      </c>
      <c r="BW117" s="976"/>
      <c r="BX117" s="976"/>
      <c r="BY117" s="976"/>
      <c r="BZ117" s="976"/>
      <c r="CA117" s="976" t="s">
        <v>456</v>
      </c>
      <c r="CB117" s="976"/>
      <c r="CC117" s="976"/>
      <c r="CD117" s="976"/>
      <c r="CE117" s="976"/>
      <c r="CF117" s="970" t="s">
        <v>457</v>
      </c>
      <c r="CG117" s="971"/>
      <c r="CH117" s="971"/>
      <c r="CI117" s="971"/>
      <c r="CJ117" s="971"/>
      <c r="CK117" s="1001"/>
      <c r="CL117" s="1002"/>
      <c r="CM117" s="972" t="s">
        <v>458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455</v>
      </c>
      <c r="DH117" s="1015"/>
      <c r="DI117" s="1015"/>
      <c r="DJ117" s="1015"/>
      <c r="DK117" s="1016"/>
      <c r="DL117" s="1017" t="s">
        <v>454</v>
      </c>
      <c r="DM117" s="1015"/>
      <c r="DN117" s="1015"/>
      <c r="DO117" s="1015"/>
      <c r="DP117" s="1016"/>
      <c r="DQ117" s="1017" t="s">
        <v>459</v>
      </c>
      <c r="DR117" s="1015"/>
      <c r="DS117" s="1015"/>
      <c r="DT117" s="1015"/>
      <c r="DU117" s="1016"/>
      <c r="DV117" s="1018" t="s">
        <v>455</v>
      </c>
      <c r="DW117" s="1019"/>
      <c r="DX117" s="1019"/>
      <c r="DY117" s="1019"/>
      <c r="DZ117" s="1020"/>
    </row>
    <row r="118" spans="1:130" s="247" customFormat="1" ht="26.25" customHeight="1" x14ac:dyDescent="0.15">
      <c r="A118" s="960" t="s">
        <v>426</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424</v>
      </c>
      <c r="AB118" s="941"/>
      <c r="AC118" s="941"/>
      <c r="AD118" s="941"/>
      <c r="AE118" s="942"/>
      <c r="AF118" s="940" t="s">
        <v>305</v>
      </c>
      <c r="AG118" s="941"/>
      <c r="AH118" s="941"/>
      <c r="AI118" s="941"/>
      <c r="AJ118" s="942"/>
      <c r="AK118" s="940" t="s">
        <v>304</v>
      </c>
      <c r="AL118" s="941"/>
      <c r="AM118" s="941"/>
      <c r="AN118" s="941"/>
      <c r="AO118" s="942"/>
      <c r="AP118" s="1027" t="s">
        <v>425</v>
      </c>
      <c r="AQ118" s="1028"/>
      <c r="AR118" s="1028"/>
      <c r="AS118" s="1028"/>
      <c r="AT118" s="1029"/>
      <c r="AU118" s="956"/>
      <c r="AV118" s="957"/>
      <c r="AW118" s="957"/>
      <c r="AX118" s="957"/>
      <c r="AY118" s="957"/>
      <c r="AZ118" s="1030" t="s">
        <v>460</v>
      </c>
      <c r="BA118" s="1021"/>
      <c r="BB118" s="1021"/>
      <c r="BC118" s="1021"/>
      <c r="BD118" s="1021"/>
      <c r="BE118" s="1021"/>
      <c r="BF118" s="1021"/>
      <c r="BG118" s="1021"/>
      <c r="BH118" s="1021"/>
      <c r="BI118" s="1021"/>
      <c r="BJ118" s="1021"/>
      <c r="BK118" s="1021"/>
      <c r="BL118" s="1021"/>
      <c r="BM118" s="1021"/>
      <c r="BN118" s="1021"/>
      <c r="BO118" s="1021"/>
      <c r="BP118" s="1022"/>
      <c r="BQ118" s="1053" t="s">
        <v>454</v>
      </c>
      <c r="BR118" s="1054"/>
      <c r="BS118" s="1054"/>
      <c r="BT118" s="1054"/>
      <c r="BU118" s="1054"/>
      <c r="BV118" s="1054" t="s">
        <v>456</v>
      </c>
      <c r="BW118" s="1054"/>
      <c r="BX118" s="1054"/>
      <c r="BY118" s="1054"/>
      <c r="BZ118" s="1054"/>
      <c r="CA118" s="1054" t="s">
        <v>457</v>
      </c>
      <c r="CB118" s="1054"/>
      <c r="CC118" s="1054"/>
      <c r="CD118" s="1054"/>
      <c r="CE118" s="1054"/>
      <c r="CF118" s="970" t="s">
        <v>456</v>
      </c>
      <c r="CG118" s="971"/>
      <c r="CH118" s="971"/>
      <c r="CI118" s="971"/>
      <c r="CJ118" s="971"/>
      <c r="CK118" s="1001"/>
      <c r="CL118" s="1002"/>
      <c r="CM118" s="972" t="s">
        <v>461</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455</v>
      </c>
      <c r="DH118" s="1015"/>
      <c r="DI118" s="1015"/>
      <c r="DJ118" s="1015"/>
      <c r="DK118" s="1016"/>
      <c r="DL118" s="1017" t="s">
        <v>454</v>
      </c>
      <c r="DM118" s="1015"/>
      <c r="DN118" s="1015"/>
      <c r="DO118" s="1015"/>
      <c r="DP118" s="1016"/>
      <c r="DQ118" s="1017" t="s">
        <v>455</v>
      </c>
      <c r="DR118" s="1015"/>
      <c r="DS118" s="1015"/>
      <c r="DT118" s="1015"/>
      <c r="DU118" s="1016"/>
      <c r="DV118" s="1018" t="s">
        <v>455</v>
      </c>
      <c r="DW118" s="1019"/>
      <c r="DX118" s="1019"/>
      <c r="DY118" s="1019"/>
      <c r="DZ118" s="1020"/>
    </row>
    <row r="119" spans="1:130" s="247" customFormat="1" ht="26.25" customHeight="1" x14ac:dyDescent="0.15">
      <c r="A119" s="1114" t="s">
        <v>429</v>
      </c>
      <c r="B119" s="1000"/>
      <c r="C119" s="979" t="s">
        <v>430</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456</v>
      </c>
      <c r="AB119" s="948"/>
      <c r="AC119" s="948"/>
      <c r="AD119" s="948"/>
      <c r="AE119" s="949"/>
      <c r="AF119" s="950" t="s">
        <v>457</v>
      </c>
      <c r="AG119" s="948"/>
      <c r="AH119" s="948"/>
      <c r="AI119" s="948"/>
      <c r="AJ119" s="949"/>
      <c r="AK119" s="950" t="s">
        <v>455</v>
      </c>
      <c r="AL119" s="948"/>
      <c r="AM119" s="948"/>
      <c r="AN119" s="948"/>
      <c r="AO119" s="949"/>
      <c r="AP119" s="951" t="s">
        <v>454</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462</v>
      </c>
      <c r="BP119" s="1062"/>
      <c r="BQ119" s="1053">
        <v>4690567</v>
      </c>
      <c r="BR119" s="1054"/>
      <c r="BS119" s="1054"/>
      <c r="BT119" s="1054"/>
      <c r="BU119" s="1054"/>
      <c r="BV119" s="1054">
        <v>4512414</v>
      </c>
      <c r="BW119" s="1054"/>
      <c r="BX119" s="1054"/>
      <c r="BY119" s="1054"/>
      <c r="BZ119" s="1054"/>
      <c r="CA119" s="1054">
        <v>4870482</v>
      </c>
      <c r="CB119" s="1054"/>
      <c r="CC119" s="1054"/>
      <c r="CD119" s="1054"/>
      <c r="CE119" s="1054"/>
      <c r="CF119" s="1055"/>
      <c r="CG119" s="1056"/>
      <c r="CH119" s="1056"/>
      <c r="CI119" s="1056"/>
      <c r="CJ119" s="1057"/>
      <c r="CK119" s="1003"/>
      <c r="CL119" s="1004"/>
      <c r="CM119" s="1058" t="s">
        <v>463</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1368</v>
      </c>
      <c r="DH119" s="1040"/>
      <c r="DI119" s="1040"/>
      <c r="DJ119" s="1040"/>
      <c r="DK119" s="1041"/>
      <c r="DL119" s="1039">
        <v>1126</v>
      </c>
      <c r="DM119" s="1040"/>
      <c r="DN119" s="1040"/>
      <c r="DO119" s="1040"/>
      <c r="DP119" s="1041"/>
      <c r="DQ119" s="1039">
        <v>1746</v>
      </c>
      <c r="DR119" s="1040"/>
      <c r="DS119" s="1040"/>
      <c r="DT119" s="1040"/>
      <c r="DU119" s="1041"/>
      <c r="DV119" s="1042">
        <v>0.1</v>
      </c>
      <c r="DW119" s="1043"/>
      <c r="DX119" s="1043"/>
      <c r="DY119" s="1043"/>
      <c r="DZ119" s="1044"/>
    </row>
    <row r="120" spans="1:130" s="247" customFormat="1" ht="26.25" customHeight="1" x14ac:dyDescent="0.15">
      <c r="A120" s="1115"/>
      <c r="B120" s="1002"/>
      <c r="C120" s="972" t="s">
        <v>435</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455</v>
      </c>
      <c r="AB120" s="1015"/>
      <c r="AC120" s="1015"/>
      <c r="AD120" s="1015"/>
      <c r="AE120" s="1016"/>
      <c r="AF120" s="1017" t="s">
        <v>455</v>
      </c>
      <c r="AG120" s="1015"/>
      <c r="AH120" s="1015"/>
      <c r="AI120" s="1015"/>
      <c r="AJ120" s="1016"/>
      <c r="AK120" s="1017" t="s">
        <v>455</v>
      </c>
      <c r="AL120" s="1015"/>
      <c r="AM120" s="1015"/>
      <c r="AN120" s="1015"/>
      <c r="AO120" s="1016"/>
      <c r="AP120" s="1018" t="s">
        <v>455</v>
      </c>
      <c r="AQ120" s="1019"/>
      <c r="AR120" s="1019"/>
      <c r="AS120" s="1019"/>
      <c r="AT120" s="1020"/>
      <c r="AU120" s="1045" t="s">
        <v>464</v>
      </c>
      <c r="AV120" s="1046"/>
      <c r="AW120" s="1046"/>
      <c r="AX120" s="1046"/>
      <c r="AY120" s="1047"/>
      <c r="AZ120" s="996" t="s">
        <v>465</v>
      </c>
      <c r="BA120" s="945"/>
      <c r="BB120" s="945"/>
      <c r="BC120" s="945"/>
      <c r="BD120" s="945"/>
      <c r="BE120" s="945"/>
      <c r="BF120" s="945"/>
      <c r="BG120" s="945"/>
      <c r="BH120" s="945"/>
      <c r="BI120" s="945"/>
      <c r="BJ120" s="945"/>
      <c r="BK120" s="945"/>
      <c r="BL120" s="945"/>
      <c r="BM120" s="945"/>
      <c r="BN120" s="945"/>
      <c r="BO120" s="945"/>
      <c r="BP120" s="946"/>
      <c r="BQ120" s="982">
        <v>2947657</v>
      </c>
      <c r="BR120" s="983"/>
      <c r="BS120" s="983"/>
      <c r="BT120" s="983"/>
      <c r="BU120" s="983"/>
      <c r="BV120" s="983">
        <v>2988500</v>
      </c>
      <c r="BW120" s="983"/>
      <c r="BX120" s="983"/>
      <c r="BY120" s="983"/>
      <c r="BZ120" s="983"/>
      <c r="CA120" s="983">
        <v>3032829</v>
      </c>
      <c r="CB120" s="983"/>
      <c r="CC120" s="983"/>
      <c r="CD120" s="983"/>
      <c r="CE120" s="983"/>
      <c r="CF120" s="997">
        <v>190.6</v>
      </c>
      <c r="CG120" s="998"/>
      <c r="CH120" s="998"/>
      <c r="CI120" s="998"/>
      <c r="CJ120" s="998"/>
      <c r="CK120" s="1063" t="s">
        <v>466</v>
      </c>
      <c r="CL120" s="1064"/>
      <c r="CM120" s="1064"/>
      <c r="CN120" s="1064"/>
      <c r="CO120" s="1065"/>
      <c r="CP120" s="1071" t="s">
        <v>467</v>
      </c>
      <c r="CQ120" s="1072"/>
      <c r="CR120" s="1072"/>
      <c r="CS120" s="1072"/>
      <c r="CT120" s="1072"/>
      <c r="CU120" s="1072"/>
      <c r="CV120" s="1072"/>
      <c r="CW120" s="1072"/>
      <c r="CX120" s="1072"/>
      <c r="CY120" s="1072"/>
      <c r="CZ120" s="1072"/>
      <c r="DA120" s="1072"/>
      <c r="DB120" s="1072"/>
      <c r="DC120" s="1072"/>
      <c r="DD120" s="1072"/>
      <c r="DE120" s="1072"/>
      <c r="DF120" s="1073"/>
      <c r="DG120" s="982">
        <v>839583</v>
      </c>
      <c r="DH120" s="983"/>
      <c r="DI120" s="983"/>
      <c r="DJ120" s="983"/>
      <c r="DK120" s="983"/>
      <c r="DL120" s="983">
        <v>738556</v>
      </c>
      <c r="DM120" s="983"/>
      <c r="DN120" s="983"/>
      <c r="DO120" s="983"/>
      <c r="DP120" s="983"/>
      <c r="DQ120" s="983">
        <v>744601</v>
      </c>
      <c r="DR120" s="983"/>
      <c r="DS120" s="983"/>
      <c r="DT120" s="983"/>
      <c r="DU120" s="983"/>
      <c r="DV120" s="984">
        <v>46.8</v>
      </c>
      <c r="DW120" s="984"/>
      <c r="DX120" s="984"/>
      <c r="DY120" s="984"/>
      <c r="DZ120" s="985"/>
    </row>
    <row r="121" spans="1:130" s="247" customFormat="1" ht="26.25" customHeight="1" x14ac:dyDescent="0.15">
      <c r="A121" s="1115"/>
      <c r="B121" s="1002"/>
      <c r="C121" s="1023" t="s">
        <v>468</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457</v>
      </c>
      <c r="AB121" s="1015"/>
      <c r="AC121" s="1015"/>
      <c r="AD121" s="1015"/>
      <c r="AE121" s="1016"/>
      <c r="AF121" s="1017" t="s">
        <v>455</v>
      </c>
      <c r="AG121" s="1015"/>
      <c r="AH121" s="1015"/>
      <c r="AI121" s="1015"/>
      <c r="AJ121" s="1016"/>
      <c r="AK121" s="1017" t="s">
        <v>454</v>
      </c>
      <c r="AL121" s="1015"/>
      <c r="AM121" s="1015"/>
      <c r="AN121" s="1015"/>
      <c r="AO121" s="1016"/>
      <c r="AP121" s="1018" t="s">
        <v>455</v>
      </c>
      <c r="AQ121" s="1019"/>
      <c r="AR121" s="1019"/>
      <c r="AS121" s="1019"/>
      <c r="AT121" s="1020"/>
      <c r="AU121" s="1048"/>
      <c r="AV121" s="1049"/>
      <c r="AW121" s="1049"/>
      <c r="AX121" s="1049"/>
      <c r="AY121" s="1050"/>
      <c r="AZ121" s="1005" t="s">
        <v>469</v>
      </c>
      <c r="BA121" s="1006"/>
      <c r="BB121" s="1006"/>
      <c r="BC121" s="1006"/>
      <c r="BD121" s="1006"/>
      <c r="BE121" s="1006"/>
      <c r="BF121" s="1006"/>
      <c r="BG121" s="1006"/>
      <c r="BH121" s="1006"/>
      <c r="BI121" s="1006"/>
      <c r="BJ121" s="1006"/>
      <c r="BK121" s="1006"/>
      <c r="BL121" s="1006"/>
      <c r="BM121" s="1006"/>
      <c r="BN121" s="1006"/>
      <c r="BO121" s="1006"/>
      <c r="BP121" s="1007"/>
      <c r="BQ121" s="975">
        <v>162948</v>
      </c>
      <c r="BR121" s="976"/>
      <c r="BS121" s="976"/>
      <c r="BT121" s="976"/>
      <c r="BU121" s="976"/>
      <c r="BV121" s="976">
        <v>166224</v>
      </c>
      <c r="BW121" s="976"/>
      <c r="BX121" s="976"/>
      <c r="BY121" s="976"/>
      <c r="BZ121" s="976"/>
      <c r="CA121" s="976">
        <v>117887</v>
      </c>
      <c r="CB121" s="976"/>
      <c r="CC121" s="976"/>
      <c r="CD121" s="976"/>
      <c r="CE121" s="976"/>
      <c r="CF121" s="970">
        <v>7.4</v>
      </c>
      <c r="CG121" s="971"/>
      <c r="CH121" s="971"/>
      <c r="CI121" s="971"/>
      <c r="CJ121" s="971"/>
      <c r="CK121" s="1066"/>
      <c r="CL121" s="1067"/>
      <c r="CM121" s="1067"/>
      <c r="CN121" s="1067"/>
      <c r="CO121" s="1068"/>
      <c r="CP121" s="1076" t="s">
        <v>470</v>
      </c>
      <c r="CQ121" s="1077"/>
      <c r="CR121" s="1077"/>
      <c r="CS121" s="1077"/>
      <c r="CT121" s="1077"/>
      <c r="CU121" s="1077"/>
      <c r="CV121" s="1077"/>
      <c r="CW121" s="1077"/>
      <c r="CX121" s="1077"/>
      <c r="CY121" s="1077"/>
      <c r="CZ121" s="1077"/>
      <c r="DA121" s="1077"/>
      <c r="DB121" s="1077"/>
      <c r="DC121" s="1077"/>
      <c r="DD121" s="1077"/>
      <c r="DE121" s="1077"/>
      <c r="DF121" s="1078"/>
      <c r="DG121" s="975">
        <v>123296</v>
      </c>
      <c r="DH121" s="976"/>
      <c r="DI121" s="976"/>
      <c r="DJ121" s="976"/>
      <c r="DK121" s="976"/>
      <c r="DL121" s="976">
        <v>111942</v>
      </c>
      <c r="DM121" s="976"/>
      <c r="DN121" s="976"/>
      <c r="DO121" s="976"/>
      <c r="DP121" s="976"/>
      <c r="DQ121" s="976">
        <v>95269</v>
      </c>
      <c r="DR121" s="976"/>
      <c r="DS121" s="976"/>
      <c r="DT121" s="976"/>
      <c r="DU121" s="976"/>
      <c r="DV121" s="977">
        <v>6</v>
      </c>
      <c r="DW121" s="977"/>
      <c r="DX121" s="977"/>
      <c r="DY121" s="977"/>
      <c r="DZ121" s="978"/>
    </row>
    <row r="122" spans="1:130" s="247" customFormat="1" ht="26.25" customHeight="1" x14ac:dyDescent="0.15">
      <c r="A122" s="1115"/>
      <c r="B122" s="1002"/>
      <c r="C122" s="972" t="s">
        <v>445</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455</v>
      </c>
      <c r="AB122" s="1015"/>
      <c r="AC122" s="1015"/>
      <c r="AD122" s="1015"/>
      <c r="AE122" s="1016"/>
      <c r="AF122" s="1017" t="s">
        <v>455</v>
      </c>
      <c r="AG122" s="1015"/>
      <c r="AH122" s="1015"/>
      <c r="AI122" s="1015"/>
      <c r="AJ122" s="1016"/>
      <c r="AK122" s="1017" t="s">
        <v>455</v>
      </c>
      <c r="AL122" s="1015"/>
      <c r="AM122" s="1015"/>
      <c r="AN122" s="1015"/>
      <c r="AO122" s="1016"/>
      <c r="AP122" s="1018" t="s">
        <v>455</v>
      </c>
      <c r="AQ122" s="1019"/>
      <c r="AR122" s="1019"/>
      <c r="AS122" s="1019"/>
      <c r="AT122" s="1020"/>
      <c r="AU122" s="1048"/>
      <c r="AV122" s="1049"/>
      <c r="AW122" s="1049"/>
      <c r="AX122" s="1049"/>
      <c r="AY122" s="1050"/>
      <c r="AZ122" s="1030" t="s">
        <v>471</v>
      </c>
      <c r="BA122" s="1021"/>
      <c r="BB122" s="1021"/>
      <c r="BC122" s="1021"/>
      <c r="BD122" s="1021"/>
      <c r="BE122" s="1021"/>
      <c r="BF122" s="1021"/>
      <c r="BG122" s="1021"/>
      <c r="BH122" s="1021"/>
      <c r="BI122" s="1021"/>
      <c r="BJ122" s="1021"/>
      <c r="BK122" s="1021"/>
      <c r="BL122" s="1021"/>
      <c r="BM122" s="1021"/>
      <c r="BN122" s="1021"/>
      <c r="BO122" s="1021"/>
      <c r="BP122" s="1022"/>
      <c r="BQ122" s="1053">
        <v>3161591</v>
      </c>
      <c r="BR122" s="1054"/>
      <c r="BS122" s="1054"/>
      <c r="BT122" s="1054"/>
      <c r="BU122" s="1054"/>
      <c r="BV122" s="1054">
        <v>2948494</v>
      </c>
      <c r="BW122" s="1054"/>
      <c r="BX122" s="1054"/>
      <c r="BY122" s="1054"/>
      <c r="BZ122" s="1054"/>
      <c r="CA122" s="1054">
        <v>3110002</v>
      </c>
      <c r="CB122" s="1054"/>
      <c r="CC122" s="1054"/>
      <c r="CD122" s="1054"/>
      <c r="CE122" s="1054"/>
      <c r="CF122" s="1074">
        <v>195.5</v>
      </c>
      <c r="CG122" s="1075"/>
      <c r="CH122" s="1075"/>
      <c r="CI122" s="1075"/>
      <c r="CJ122" s="1075"/>
      <c r="CK122" s="1066"/>
      <c r="CL122" s="1067"/>
      <c r="CM122" s="1067"/>
      <c r="CN122" s="1067"/>
      <c r="CO122" s="1068"/>
      <c r="CP122" s="1076" t="s">
        <v>472</v>
      </c>
      <c r="CQ122" s="1077"/>
      <c r="CR122" s="1077"/>
      <c r="CS122" s="1077"/>
      <c r="CT122" s="1077"/>
      <c r="CU122" s="1077"/>
      <c r="CV122" s="1077"/>
      <c r="CW122" s="1077"/>
      <c r="CX122" s="1077"/>
      <c r="CY122" s="1077"/>
      <c r="CZ122" s="1077"/>
      <c r="DA122" s="1077"/>
      <c r="DB122" s="1077"/>
      <c r="DC122" s="1077"/>
      <c r="DD122" s="1077"/>
      <c r="DE122" s="1077"/>
      <c r="DF122" s="1078"/>
      <c r="DG122" s="975">
        <v>62905</v>
      </c>
      <c r="DH122" s="976"/>
      <c r="DI122" s="976"/>
      <c r="DJ122" s="976"/>
      <c r="DK122" s="976"/>
      <c r="DL122" s="976" t="s">
        <v>455</v>
      </c>
      <c r="DM122" s="976"/>
      <c r="DN122" s="976"/>
      <c r="DO122" s="976"/>
      <c r="DP122" s="976"/>
      <c r="DQ122" s="976">
        <v>61856</v>
      </c>
      <c r="DR122" s="976"/>
      <c r="DS122" s="976"/>
      <c r="DT122" s="976"/>
      <c r="DU122" s="976"/>
      <c r="DV122" s="977">
        <v>3.9</v>
      </c>
      <c r="DW122" s="977"/>
      <c r="DX122" s="977"/>
      <c r="DY122" s="977"/>
      <c r="DZ122" s="978"/>
    </row>
    <row r="123" spans="1:130" s="247" customFormat="1" ht="26.25" customHeight="1" x14ac:dyDescent="0.15">
      <c r="A123" s="1115"/>
      <c r="B123" s="1002"/>
      <c r="C123" s="972" t="s">
        <v>451</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457</v>
      </c>
      <c r="AB123" s="1015"/>
      <c r="AC123" s="1015"/>
      <c r="AD123" s="1015"/>
      <c r="AE123" s="1016"/>
      <c r="AF123" s="1017" t="s">
        <v>457</v>
      </c>
      <c r="AG123" s="1015"/>
      <c r="AH123" s="1015"/>
      <c r="AI123" s="1015"/>
      <c r="AJ123" s="1016"/>
      <c r="AK123" s="1017" t="s">
        <v>455</v>
      </c>
      <c r="AL123" s="1015"/>
      <c r="AM123" s="1015"/>
      <c r="AN123" s="1015"/>
      <c r="AO123" s="1016"/>
      <c r="AP123" s="1018" t="s">
        <v>457</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473</v>
      </c>
      <c r="BP123" s="1062"/>
      <c r="BQ123" s="1121">
        <v>6272196</v>
      </c>
      <c r="BR123" s="1122"/>
      <c r="BS123" s="1122"/>
      <c r="BT123" s="1122"/>
      <c r="BU123" s="1122"/>
      <c r="BV123" s="1122">
        <v>6103218</v>
      </c>
      <c r="BW123" s="1122"/>
      <c r="BX123" s="1122"/>
      <c r="BY123" s="1122"/>
      <c r="BZ123" s="1122"/>
      <c r="CA123" s="1122">
        <v>6260718</v>
      </c>
      <c r="CB123" s="1122"/>
      <c r="CC123" s="1122"/>
      <c r="CD123" s="1122"/>
      <c r="CE123" s="1122"/>
      <c r="CF123" s="1055"/>
      <c r="CG123" s="1056"/>
      <c r="CH123" s="1056"/>
      <c r="CI123" s="1056"/>
      <c r="CJ123" s="1057"/>
      <c r="CK123" s="1066"/>
      <c r="CL123" s="1067"/>
      <c r="CM123" s="1067"/>
      <c r="CN123" s="1067"/>
      <c r="CO123" s="1068"/>
      <c r="CP123" s="1076" t="s">
        <v>474</v>
      </c>
      <c r="CQ123" s="1077"/>
      <c r="CR123" s="1077"/>
      <c r="CS123" s="1077"/>
      <c r="CT123" s="1077"/>
      <c r="CU123" s="1077"/>
      <c r="CV123" s="1077"/>
      <c r="CW123" s="1077"/>
      <c r="CX123" s="1077"/>
      <c r="CY123" s="1077"/>
      <c r="CZ123" s="1077"/>
      <c r="DA123" s="1077"/>
      <c r="DB123" s="1077"/>
      <c r="DC123" s="1077"/>
      <c r="DD123" s="1077"/>
      <c r="DE123" s="1077"/>
      <c r="DF123" s="1078"/>
      <c r="DG123" s="1014" t="s">
        <v>455</v>
      </c>
      <c r="DH123" s="1015"/>
      <c r="DI123" s="1015"/>
      <c r="DJ123" s="1015"/>
      <c r="DK123" s="1016"/>
      <c r="DL123" s="1017" t="s">
        <v>454</v>
      </c>
      <c r="DM123" s="1015"/>
      <c r="DN123" s="1015"/>
      <c r="DO123" s="1015"/>
      <c r="DP123" s="1016"/>
      <c r="DQ123" s="1017">
        <v>22171</v>
      </c>
      <c r="DR123" s="1015"/>
      <c r="DS123" s="1015"/>
      <c r="DT123" s="1015"/>
      <c r="DU123" s="1016"/>
      <c r="DV123" s="1018">
        <v>1.4</v>
      </c>
      <c r="DW123" s="1019"/>
      <c r="DX123" s="1019"/>
      <c r="DY123" s="1019"/>
      <c r="DZ123" s="1020"/>
    </row>
    <row r="124" spans="1:130" s="247" customFormat="1" ht="26.25" customHeight="1" thickBot="1" x14ac:dyDescent="0.2">
      <c r="A124" s="1115"/>
      <c r="B124" s="1002"/>
      <c r="C124" s="972" t="s">
        <v>458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457</v>
      </c>
      <c r="AB124" s="1015"/>
      <c r="AC124" s="1015"/>
      <c r="AD124" s="1015"/>
      <c r="AE124" s="1016"/>
      <c r="AF124" s="1017" t="s">
        <v>457</v>
      </c>
      <c r="AG124" s="1015"/>
      <c r="AH124" s="1015"/>
      <c r="AI124" s="1015"/>
      <c r="AJ124" s="1016"/>
      <c r="AK124" s="1017" t="s">
        <v>455</v>
      </c>
      <c r="AL124" s="1015"/>
      <c r="AM124" s="1015"/>
      <c r="AN124" s="1015"/>
      <c r="AO124" s="1016"/>
      <c r="AP124" s="1018" t="s">
        <v>455</v>
      </c>
      <c r="AQ124" s="1019"/>
      <c r="AR124" s="1019"/>
      <c r="AS124" s="1019"/>
      <c r="AT124" s="1020"/>
      <c r="AU124" s="1117" t="s">
        <v>475</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457</v>
      </c>
      <c r="BR124" s="1084"/>
      <c r="BS124" s="1084"/>
      <c r="BT124" s="1084"/>
      <c r="BU124" s="1084"/>
      <c r="BV124" s="1084" t="s">
        <v>457</v>
      </c>
      <c r="BW124" s="1084"/>
      <c r="BX124" s="1084"/>
      <c r="BY124" s="1084"/>
      <c r="BZ124" s="1084"/>
      <c r="CA124" s="1084" t="s">
        <v>457</v>
      </c>
      <c r="CB124" s="1084"/>
      <c r="CC124" s="1084"/>
      <c r="CD124" s="1084"/>
      <c r="CE124" s="1084"/>
      <c r="CF124" s="1085"/>
      <c r="CG124" s="1086"/>
      <c r="CH124" s="1086"/>
      <c r="CI124" s="1086"/>
      <c r="CJ124" s="1087"/>
      <c r="CK124" s="1069"/>
      <c r="CL124" s="1069"/>
      <c r="CM124" s="1069"/>
      <c r="CN124" s="1069"/>
      <c r="CO124" s="1070"/>
      <c r="CP124" s="1076" t="s">
        <v>476</v>
      </c>
      <c r="CQ124" s="1077"/>
      <c r="CR124" s="1077"/>
      <c r="CS124" s="1077"/>
      <c r="CT124" s="1077"/>
      <c r="CU124" s="1077"/>
      <c r="CV124" s="1077"/>
      <c r="CW124" s="1077"/>
      <c r="CX124" s="1077"/>
      <c r="CY124" s="1077"/>
      <c r="CZ124" s="1077"/>
      <c r="DA124" s="1077"/>
      <c r="DB124" s="1077"/>
      <c r="DC124" s="1077"/>
      <c r="DD124" s="1077"/>
      <c r="DE124" s="1077"/>
      <c r="DF124" s="1078"/>
      <c r="DG124" s="1061" t="s">
        <v>454</v>
      </c>
      <c r="DH124" s="1040"/>
      <c r="DI124" s="1040"/>
      <c r="DJ124" s="1040"/>
      <c r="DK124" s="1041"/>
      <c r="DL124" s="1039" t="s">
        <v>454</v>
      </c>
      <c r="DM124" s="1040"/>
      <c r="DN124" s="1040"/>
      <c r="DO124" s="1040"/>
      <c r="DP124" s="1041"/>
      <c r="DQ124" s="1039" t="s">
        <v>454</v>
      </c>
      <c r="DR124" s="1040"/>
      <c r="DS124" s="1040"/>
      <c r="DT124" s="1040"/>
      <c r="DU124" s="1041"/>
      <c r="DV124" s="1042" t="s">
        <v>459</v>
      </c>
      <c r="DW124" s="1043"/>
      <c r="DX124" s="1043"/>
      <c r="DY124" s="1043"/>
      <c r="DZ124" s="1044"/>
    </row>
    <row r="125" spans="1:130" s="247" customFormat="1" ht="26.25" customHeight="1" x14ac:dyDescent="0.15">
      <c r="A125" s="1115"/>
      <c r="B125" s="1002"/>
      <c r="C125" s="972" t="s">
        <v>461</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459</v>
      </c>
      <c r="AB125" s="1015"/>
      <c r="AC125" s="1015"/>
      <c r="AD125" s="1015"/>
      <c r="AE125" s="1016"/>
      <c r="AF125" s="1017" t="s">
        <v>477</v>
      </c>
      <c r="AG125" s="1015"/>
      <c r="AH125" s="1015"/>
      <c r="AI125" s="1015"/>
      <c r="AJ125" s="1016"/>
      <c r="AK125" s="1017" t="s">
        <v>454</v>
      </c>
      <c r="AL125" s="1015"/>
      <c r="AM125" s="1015"/>
      <c r="AN125" s="1015"/>
      <c r="AO125" s="1016"/>
      <c r="AP125" s="1018" t="s">
        <v>456</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478</v>
      </c>
      <c r="CL125" s="1064"/>
      <c r="CM125" s="1064"/>
      <c r="CN125" s="1064"/>
      <c r="CO125" s="1065"/>
      <c r="CP125" s="996" t="s">
        <v>479</v>
      </c>
      <c r="CQ125" s="945"/>
      <c r="CR125" s="945"/>
      <c r="CS125" s="945"/>
      <c r="CT125" s="945"/>
      <c r="CU125" s="945"/>
      <c r="CV125" s="945"/>
      <c r="CW125" s="945"/>
      <c r="CX125" s="945"/>
      <c r="CY125" s="945"/>
      <c r="CZ125" s="945"/>
      <c r="DA125" s="945"/>
      <c r="DB125" s="945"/>
      <c r="DC125" s="945"/>
      <c r="DD125" s="945"/>
      <c r="DE125" s="945"/>
      <c r="DF125" s="946"/>
      <c r="DG125" s="982" t="s">
        <v>454</v>
      </c>
      <c r="DH125" s="983"/>
      <c r="DI125" s="983"/>
      <c r="DJ125" s="983"/>
      <c r="DK125" s="983"/>
      <c r="DL125" s="983" t="s">
        <v>480</v>
      </c>
      <c r="DM125" s="983"/>
      <c r="DN125" s="983"/>
      <c r="DO125" s="983"/>
      <c r="DP125" s="983"/>
      <c r="DQ125" s="983" t="s">
        <v>454</v>
      </c>
      <c r="DR125" s="983"/>
      <c r="DS125" s="983"/>
      <c r="DT125" s="983"/>
      <c r="DU125" s="983"/>
      <c r="DV125" s="984" t="s">
        <v>480</v>
      </c>
      <c r="DW125" s="984"/>
      <c r="DX125" s="984"/>
      <c r="DY125" s="984"/>
      <c r="DZ125" s="985"/>
    </row>
    <row r="126" spans="1:130" s="247" customFormat="1" ht="26.25" customHeight="1" thickBot="1" x14ac:dyDescent="0.2">
      <c r="A126" s="1115"/>
      <c r="B126" s="1002"/>
      <c r="C126" s="972" t="s">
        <v>463</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454</v>
      </c>
      <c r="AB126" s="1015"/>
      <c r="AC126" s="1015"/>
      <c r="AD126" s="1015"/>
      <c r="AE126" s="1016"/>
      <c r="AF126" s="1017" t="s">
        <v>481</v>
      </c>
      <c r="AG126" s="1015"/>
      <c r="AH126" s="1015"/>
      <c r="AI126" s="1015"/>
      <c r="AJ126" s="1016"/>
      <c r="AK126" s="1017" t="s">
        <v>454</v>
      </c>
      <c r="AL126" s="1015"/>
      <c r="AM126" s="1015"/>
      <c r="AN126" s="1015"/>
      <c r="AO126" s="1016"/>
      <c r="AP126" s="1018" t="s">
        <v>482</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483</v>
      </c>
      <c r="CQ126" s="1006"/>
      <c r="CR126" s="1006"/>
      <c r="CS126" s="1006"/>
      <c r="CT126" s="1006"/>
      <c r="CU126" s="1006"/>
      <c r="CV126" s="1006"/>
      <c r="CW126" s="1006"/>
      <c r="CX126" s="1006"/>
      <c r="CY126" s="1006"/>
      <c r="CZ126" s="1006"/>
      <c r="DA126" s="1006"/>
      <c r="DB126" s="1006"/>
      <c r="DC126" s="1006"/>
      <c r="DD126" s="1006"/>
      <c r="DE126" s="1006"/>
      <c r="DF126" s="1007"/>
      <c r="DG126" s="975" t="s">
        <v>454</v>
      </c>
      <c r="DH126" s="976"/>
      <c r="DI126" s="976"/>
      <c r="DJ126" s="976"/>
      <c r="DK126" s="976"/>
      <c r="DL126" s="976" t="s">
        <v>477</v>
      </c>
      <c r="DM126" s="976"/>
      <c r="DN126" s="976"/>
      <c r="DO126" s="976"/>
      <c r="DP126" s="976"/>
      <c r="DQ126" s="976" t="s">
        <v>454</v>
      </c>
      <c r="DR126" s="976"/>
      <c r="DS126" s="976"/>
      <c r="DT126" s="976"/>
      <c r="DU126" s="976"/>
      <c r="DV126" s="977" t="s">
        <v>456</v>
      </c>
      <c r="DW126" s="977"/>
      <c r="DX126" s="977"/>
      <c r="DY126" s="977"/>
      <c r="DZ126" s="978"/>
    </row>
    <row r="127" spans="1:130" s="247" customFormat="1" ht="26.25" customHeight="1" x14ac:dyDescent="0.15">
      <c r="A127" s="1116"/>
      <c r="B127" s="1004"/>
      <c r="C127" s="1058" t="s">
        <v>484</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4667</v>
      </c>
      <c r="AB127" s="1015"/>
      <c r="AC127" s="1015"/>
      <c r="AD127" s="1015"/>
      <c r="AE127" s="1016"/>
      <c r="AF127" s="1017">
        <v>856</v>
      </c>
      <c r="AG127" s="1015"/>
      <c r="AH127" s="1015"/>
      <c r="AI127" s="1015"/>
      <c r="AJ127" s="1016"/>
      <c r="AK127" s="1017">
        <v>1746</v>
      </c>
      <c r="AL127" s="1015"/>
      <c r="AM127" s="1015"/>
      <c r="AN127" s="1015"/>
      <c r="AO127" s="1016"/>
      <c r="AP127" s="1018">
        <v>0.1</v>
      </c>
      <c r="AQ127" s="1019"/>
      <c r="AR127" s="1019"/>
      <c r="AS127" s="1019"/>
      <c r="AT127" s="1020"/>
      <c r="AU127" s="283"/>
      <c r="AV127" s="283"/>
      <c r="AW127" s="283"/>
      <c r="AX127" s="1088" t="s">
        <v>485</v>
      </c>
      <c r="AY127" s="1089"/>
      <c r="AZ127" s="1089"/>
      <c r="BA127" s="1089"/>
      <c r="BB127" s="1089"/>
      <c r="BC127" s="1089"/>
      <c r="BD127" s="1089"/>
      <c r="BE127" s="1090"/>
      <c r="BF127" s="1091" t="s">
        <v>486</v>
      </c>
      <c r="BG127" s="1089"/>
      <c r="BH127" s="1089"/>
      <c r="BI127" s="1089"/>
      <c r="BJ127" s="1089"/>
      <c r="BK127" s="1089"/>
      <c r="BL127" s="1090"/>
      <c r="BM127" s="1091" t="s">
        <v>487</v>
      </c>
      <c r="BN127" s="1089"/>
      <c r="BO127" s="1089"/>
      <c r="BP127" s="1089"/>
      <c r="BQ127" s="1089"/>
      <c r="BR127" s="1089"/>
      <c r="BS127" s="1090"/>
      <c r="BT127" s="1091" t="s">
        <v>488</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489</v>
      </c>
      <c r="CQ127" s="1006"/>
      <c r="CR127" s="1006"/>
      <c r="CS127" s="1006"/>
      <c r="CT127" s="1006"/>
      <c r="CU127" s="1006"/>
      <c r="CV127" s="1006"/>
      <c r="CW127" s="1006"/>
      <c r="CX127" s="1006"/>
      <c r="CY127" s="1006"/>
      <c r="CZ127" s="1006"/>
      <c r="DA127" s="1006"/>
      <c r="DB127" s="1006"/>
      <c r="DC127" s="1006"/>
      <c r="DD127" s="1006"/>
      <c r="DE127" s="1006"/>
      <c r="DF127" s="1007"/>
      <c r="DG127" s="975" t="s">
        <v>454</v>
      </c>
      <c r="DH127" s="976"/>
      <c r="DI127" s="976"/>
      <c r="DJ127" s="976"/>
      <c r="DK127" s="976"/>
      <c r="DL127" s="976" t="s">
        <v>459</v>
      </c>
      <c r="DM127" s="976"/>
      <c r="DN127" s="976"/>
      <c r="DO127" s="976"/>
      <c r="DP127" s="976"/>
      <c r="DQ127" s="976" t="s">
        <v>454</v>
      </c>
      <c r="DR127" s="976"/>
      <c r="DS127" s="976"/>
      <c r="DT127" s="976"/>
      <c r="DU127" s="976"/>
      <c r="DV127" s="977" t="s">
        <v>454</v>
      </c>
      <c r="DW127" s="977"/>
      <c r="DX127" s="977"/>
      <c r="DY127" s="977"/>
      <c r="DZ127" s="978"/>
    </row>
    <row r="128" spans="1:130" s="247" customFormat="1" ht="26.25" customHeight="1" thickBot="1" x14ac:dyDescent="0.2">
      <c r="A128" s="1099" t="s">
        <v>490</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491</v>
      </c>
      <c r="X128" s="1101"/>
      <c r="Y128" s="1101"/>
      <c r="Z128" s="1102"/>
      <c r="AA128" s="1103">
        <v>16836</v>
      </c>
      <c r="AB128" s="1104"/>
      <c r="AC128" s="1104"/>
      <c r="AD128" s="1104"/>
      <c r="AE128" s="1105"/>
      <c r="AF128" s="1106">
        <v>19980</v>
      </c>
      <c r="AG128" s="1104"/>
      <c r="AH128" s="1104"/>
      <c r="AI128" s="1104"/>
      <c r="AJ128" s="1105"/>
      <c r="AK128" s="1106">
        <v>7558</v>
      </c>
      <c r="AL128" s="1104"/>
      <c r="AM128" s="1104"/>
      <c r="AN128" s="1104"/>
      <c r="AO128" s="1105"/>
      <c r="AP128" s="1107"/>
      <c r="AQ128" s="1108"/>
      <c r="AR128" s="1108"/>
      <c r="AS128" s="1108"/>
      <c r="AT128" s="1109"/>
      <c r="AU128" s="283"/>
      <c r="AV128" s="283"/>
      <c r="AW128" s="283"/>
      <c r="AX128" s="944" t="s">
        <v>492</v>
      </c>
      <c r="AY128" s="945"/>
      <c r="AZ128" s="945"/>
      <c r="BA128" s="945"/>
      <c r="BB128" s="945"/>
      <c r="BC128" s="945"/>
      <c r="BD128" s="945"/>
      <c r="BE128" s="946"/>
      <c r="BF128" s="1110" t="s">
        <v>454</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493</v>
      </c>
      <c r="CQ128" s="1093"/>
      <c r="CR128" s="1093"/>
      <c r="CS128" s="1093"/>
      <c r="CT128" s="1093"/>
      <c r="CU128" s="1093"/>
      <c r="CV128" s="1093"/>
      <c r="CW128" s="1093"/>
      <c r="CX128" s="1093"/>
      <c r="CY128" s="1093"/>
      <c r="CZ128" s="1093"/>
      <c r="DA128" s="1093"/>
      <c r="DB128" s="1093"/>
      <c r="DC128" s="1093"/>
      <c r="DD128" s="1093"/>
      <c r="DE128" s="1093"/>
      <c r="DF128" s="1094"/>
      <c r="DG128" s="1095" t="s">
        <v>482</v>
      </c>
      <c r="DH128" s="1096"/>
      <c r="DI128" s="1096"/>
      <c r="DJ128" s="1096"/>
      <c r="DK128" s="1096"/>
      <c r="DL128" s="1096" t="s">
        <v>454</v>
      </c>
      <c r="DM128" s="1096"/>
      <c r="DN128" s="1096"/>
      <c r="DO128" s="1096"/>
      <c r="DP128" s="1096"/>
      <c r="DQ128" s="1096" t="s">
        <v>454</v>
      </c>
      <c r="DR128" s="1096"/>
      <c r="DS128" s="1096"/>
      <c r="DT128" s="1096"/>
      <c r="DU128" s="1096"/>
      <c r="DV128" s="1097" t="s">
        <v>494</v>
      </c>
      <c r="DW128" s="1097"/>
      <c r="DX128" s="1097"/>
      <c r="DY128" s="1097"/>
      <c r="DZ128" s="1098"/>
    </row>
    <row r="129" spans="1:131" s="247" customFormat="1" ht="26.25" customHeight="1" x14ac:dyDescent="0.15">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495</v>
      </c>
      <c r="X129" s="1130"/>
      <c r="Y129" s="1130"/>
      <c r="Z129" s="1131"/>
      <c r="AA129" s="1014">
        <v>1971051</v>
      </c>
      <c r="AB129" s="1015"/>
      <c r="AC129" s="1015"/>
      <c r="AD129" s="1015"/>
      <c r="AE129" s="1016"/>
      <c r="AF129" s="1017">
        <v>1955293</v>
      </c>
      <c r="AG129" s="1015"/>
      <c r="AH129" s="1015"/>
      <c r="AI129" s="1015"/>
      <c r="AJ129" s="1016"/>
      <c r="AK129" s="1017">
        <v>1939266</v>
      </c>
      <c r="AL129" s="1015"/>
      <c r="AM129" s="1015"/>
      <c r="AN129" s="1015"/>
      <c r="AO129" s="1016"/>
      <c r="AP129" s="1132"/>
      <c r="AQ129" s="1133"/>
      <c r="AR129" s="1133"/>
      <c r="AS129" s="1133"/>
      <c r="AT129" s="1134"/>
      <c r="AU129" s="285"/>
      <c r="AV129" s="285"/>
      <c r="AW129" s="285"/>
      <c r="AX129" s="1123" t="s">
        <v>496</v>
      </c>
      <c r="AY129" s="1006"/>
      <c r="AZ129" s="1006"/>
      <c r="BA129" s="1006"/>
      <c r="BB129" s="1006"/>
      <c r="BC129" s="1006"/>
      <c r="BD129" s="1006"/>
      <c r="BE129" s="1007"/>
      <c r="BF129" s="1124" t="s">
        <v>454</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497</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498</v>
      </c>
      <c r="X130" s="1130"/>
      <c r="Y130" s="1130"/>
      <c r="Z130" s="1131"/>
      <c r="AA130" s="1014">
        <v>354857</v>
      </c>
      <c r="AB130" s="1015"/>
      <c r="AC130" s="1015"/>
      <c r="AD130" s="1015"/>
      <c r="AE130" s="1016"/>
      <c r="AF130" s="1017">
        <v>361900</v>
      </c>
      <c r="AG130" s="1015"/>
      <c r="AH130" s="1015"/>
      <c r="AI130" s="1015"/>
      <c r="AJ130" s="1016"/>
      <c r="AK130" s="1017">
        <v>348105</v>
      </c>
      <c r="AL130" s="1015"/>
      <c r="AM130" s="1015"/>
      <c r="AN130" s="1015"/>
      <c r="AO130" s="1016"/>
      <c r="AP130" s="1132"/>
      <c r="AQ130" s="1133"/>
      <c r="AR130" s="1133"/>
      <c r="AS130" s="1133"/>
      <c r="AT130" s="1134"/>
      <c r="AU130" s="285"/>
      <c r="AV130" s="285"/>
      <c r="AW130" s="285"/>
      <c r="AX130" s="1123" t="s">
        <v>499</v>
      </c>
      <c r="AY130" s="1006"/>
      <c r="AZ130" s="1006"/>
      <c r="BA130" s="1006"/>
      <c r="BB130" s="1006"/>
      <c r="BC130" s="1006"/>
      <c r="BD130" s="1006"/>
      <c r="BE130" s="1007"/>
      <c r="BF130" s="1160">
        <v>5.7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500</v>
      </c>
      <c r="X131" s="1168"/>
      <c r="Y131" s="1168"/>
      <c r="Z131" s="1169"/>
      <c r="AA131" s="1061">
        <v>1616194</v>
      </c>
      <c r="AB131" s="1040"/>
      <c r="AC131" s="1040"/>
      <c r="AD131" s="1040"/>
      <c r="AE131" s="1041"/>
      <c r="AF131" s="1039">
        <v>1593393</v>
      </c>
      <c r="AG131" s="1040"/>
      <c r="AH131" s="1040"/>
      <c r="AI131" s="1040"/>
      <c r="AJ131" s="1041"/>
      <c r="AK131" s="1039">
        <v>1591161</v>
      </c>
      <c r="AL131" s="1040"/>
      <c r="AM131" s="1040"/>
      <c r="AN131" s="1040"/>
      <c r="AO131" s="1041"/>
      <c r="AP131" s="1170"/>
      <c r="AQ131" s="1171"/>
      <c r="AR131" s="1171"/>
      <c r="AS131" s="1171"/>
      <c r="AT131" s="1172"/>
      <c r="AU131" s="285"/>
      <c r="AV131" s="285"/>
      <c r="AW131" s="285"/>
      <c r="AX131" s="1142" t="s">
        <v>501</v>
      </c>
      <c r="AY131" s="1093"/>
      <c r="AZ131" s="1093"/>
      <c r="BA131" s="1093"/>
      <c r="BB131" s="1093"/>
      <c r="BC131" s="1093"/>
      <c r="BD131" s="1093"/>
      <c r="BE131" s="1094"/>
      <c r="BF131" s="1143" t="s">
        <v>454</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502</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503</v>
      </c>
      <c r="W132" s="1153"/>
      <c r="X132" s="1153"/>
      <c r="Y132" s="1153"/>
      <c r="Z132" s="1154"/>
      <c r="AA132" s="1155">
        <v>4.4729778729999996</v>
      </c>
      <c r="AB132" s="1156"/>
      <c r="AC132" s="1156"/>
      <c r="AD132" s="1156"/>
      <c r="AE132" s="1157"/>
      <c r="AF132" s="1158">
        <v>5.1366486489999996</v>
      </c>
      <c r="AG132" s="1156"/>
      <c r="AH132" s="1156"/>
      <c r="AI132" s="1156"/>
      <c r="AJ132" s="1157"/>
      <c r="AK132" s="1158">
        <v>7.7876468819999998</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504</v>
      </c>
      <c r="W133" s="1136"/>
      <c r="X133" s="1136"/>
      <c r="Y133" s="1136"/>
      <c r="Z133" s="1137"/>
      <c r="AA133" s="1138">
        <v>5.5</v>
      </c>
      <c r="AB133" s="1139"/>
      <c r="AC133" s="1139"/>
      <c r="AD133" s="1139"/>
      <c r="AE133" s="1140"/>
      <c r="AF133" s="1138">
        <v>5</v>
      </c>
      <c r="AG133" s="1139"/>
      <c r="AH133" s="1139"/>
      <c r="AI133" s="1139"/>
      <c r="AJ133" s="1140"/>
      <c r="AK133" s="1138">
        <v>5.7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7nmlrJamPgHnTbrxIbio5lzWi0jr1dB3pntXN4b9sfiq6kOulOQOEBwnmNh+d0MN5ondeDZbsj8u1Dbat+RYA==" saltValue="kZA6jJ6IFLWMpxk/pk+cR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K74" sqref="AK7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282QDMEGqwEwol0uvZM7Yl3Zc9NYciGuwGVc16dfrilz1Hw8HUYKeTYiCv5obF7BUGruPoxQ+hZgeLuK/cGZRg==" saltValue="n+LogGXk4gvVEd7auu8i3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Zrsj3gdgdGC2GLRCHoq6fjPeRHWy4lf3Y0PN0X/hfpfODv7gZZDe1HRRiducKnG0UN0G3JXHhpy/B4aGpKFGQ==" saltValue="fnMbngLG+R0lGzvYwhEs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513</v>
      </c>
      <c r="AL9" s="1179"/>
      <c r="AM9" s="1179"/>
      <c r="AN9" s="1180"/>
      <c r="AO9" s="313">
        <v>549001</v>
      </c>
      <c r="AP9" s="313">
        <v>231548</v>
      </c>
      <c r="AQ9" s="314">
        <v>198046</v>
      </c>
      <c r="AR9" s="315">
        <v>16.899999999999999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514</v>
      </c>
      <c r="AL10" s="1179"/>
      <c r="AM10" s="1179"/>
      <c r="AN10" s="1180"/>
      <c r="AO10" s="316">
        <v>28173</v>
      </c>
      <c r="AP10" s="316">
        <v>11882</v>
      </c>
      <c r="AQ10" s="317">
        <v>23470</v>
      </c>
      <c r="AR10" s="318">
        <v>-49.4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515</v>
      </c>
      <c r="AL11" s="1179"/>
      <c r="AM11" s="1179"/>
      <c r="AN11" s="1180"/>
      <c r="AO11" s="316">
        <v>3651</v>
      </c>
      <c r="AP11" s="316">
        <v>1540</v>
      </c>
      <c r="AQ11" s="317">
        <v>31217</v>
      </c>
      <c r="AR11" s="318">
        <v>-95.1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516</v>
      </c>
      <c r="AL12" s="1179"/>
      <c r="AM12" s="1179"/>
      <c r="AN12" s="1180"/>
      <c r="AO12" s="316" t="s">
        <v>517</v>
      </c>
      <c r="AP12" s="316" t="s">
        <v>517</v>
      </c>
      <c r="AQ12" s="317">
        <v>3147</v>
      </c>
      <c r="AR12" s="318" t="s">
        <v>517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518</v>
      </c>
      <c r="AL13" s="1179"/>
      <c r="AM13" s="1179"/>
      <c r="AN13" s="1180"/>
      <c r="AO13" s="316" t="s">
        <v>517</v>
      </c>
      <c r="AP13" s="316" t="s">
        <v>517</v>
      </c>
      <c r="AQ13" s="317" t="s">
        <v>517</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519</v>
      </c>
      <c r="AL14" s="1179"/>
      <c r="AM14" s="1179"/>
      <c r="AN14" s="1180"/>
      <c r="AO14" s="316">
        <v>28754</v>
      </c>
      <c r="AP14" s="316">
        <v>12127</v>
      </c>
      <c r="AQ14" s="317">
        <v>10757</v>
      </c>
      <c r="AR14" s="318">
        <v>12.7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520</v>
      </c>
      <c r="AL15" s="1179"/>
      <c r="AM15" s="1179"/>
      <c r="AN15" s="1180"/>
      <c r="AO15" s="316">
        <v>9442</v>
      </c>
      <c r="AP15" s="316">
        <v>3982</v>
      </c>
      <c r="AQ15" s="317">
        <v>4810</v>
      </c>
      <c r="AR15" s="318">
        <v>-17.2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521</v>
      </c>
      <c r="AL16" s="1182"/>
      <c r="AM16" s="1182"/>
      <c r="AN16" s="1183"/>
      <c r="AO16" s="316">
        <v>-42918</v>
      </c>
      <c r="AP16" s="316">
        <v>-18101</v>
      </c>
      <c r="AQ16" s="317">
        <v>-18847</v>
      </c>
      <c r="AR16" s="318">
        <v>-4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576103</v>
      </c>
      <c r="AP17" s="316">
        <v>242979</v>
      </c>
      <c r="AQ17" s="317">
        <v>252599</v>
      </c>
      <c r="AR17" s="318">
        <v>-3.8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526</v>
      </c>
      <c r="AL21" s="1174"/>
      <c r="AM21" s="1174"/>
      <c r="AN21" s="1175"/>
      <c r="AO21" s="328">
        <v>26.15</v>
      </c>
      <c r="AP21" s="329">
        <v>22.36</v>
      </c>
      <c r="AQ21" s="330">
        <v>3.79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527</v>
      </c>
      <c r="AL22" s="1174"/>
      <c r="AM22" s="1174"/>
      <c r="AN22" s="1175"/>
      <c r="AO22" s="333">
        <v>95.4</v>
      </c>
      <c r="AP22" s="334">
        <v>95.6</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531</v>
      </c>
      <c r="AL32" s="1190"/>
      <c r="AM32" s="1190"/>
      <c r="AN32" s="1191"/>
      <c r="AO32" s="343">
        <v>368468</v>
      </c>
      <c r="AP32" s="343">
        <v>155406</v>
      </c>
      <c r="AQ32" s="344">
        <v>139617</v>
      </c>
      <c r="AR32" s="345">
        <v>11.3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532</v>
      </c>
      <c r="AL33" s="1190"/>
      <c r="AM33" s="1190"/>
      <c r="AN33" s="1191"/>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533</v>
      </c>
      <c r="AL34" s="1190"/>
      <c r="AM34" s="1190"/>
      <c r="AN34" s="1191"/>
      <c r="AO34" s="343" t="s">
        <v>517</v>
      </c>
      <c r="AP34" s="343" t="s">
        <v>517</v>
      </c>
      <c r="AQ34" s="344">
        <v>5</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534</v>
      </c>
      <c r="AL35" s="1190"/>
      <c r="AM35" s="1190"/>
      <c r="AN35" s="1191"/>
      <c r="AO35" s="343">
        <v>109363</v>
      </c>
      <c r="AP35" s="343">
        <v>46125</v>
      </c>
      <c r="AQ35" s="344">
        <v>32699</v>
      </c>
      <c r="AR35" s="345">
        <v>41.1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535</v>
      </c>
      <c r="AL36" s="1190"/>
      <c r="AM36" s="1190"/>
      <c r="AN36" s="1191"/>
      <c r="AO36" s="343" t="s">
        <v>517</v>
      </c>
      <c r="AP36" s="343" t="s">
        <v>517</v>
      </c>
      <c r="AQ36" s="344">
        <v>4068</v>
      </c>
      <c r="AR36" s="345" t="s">
        <v>517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536</v>
      </c>
      <c r="AL37" s="1190"/>
      <c r="AM37" s="1190"/>
      <c r="AN37" s="1191"/>
      <c r="AO37" s="343">
        <v>1746</v>
      </c>
      <c r="AP37" s="343">
        <v>736</v>
      </c>
      <c r="AQ37" s="344">
        <v>1263</v>
      </c>
      <c r="AR37" s="345">
        <v>-41.7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537</v>
      </c>
      <c r="AL38" s="1193"/>
      <c r="AM38" s="1193"/>
      <c r="AN38" s="1194"/>
      <c r="AO38" s="346" t="s">
        <v>517</v>
      </c>
      <c r="AP38" s="346" t="s">
        <v>517</v>
      </c>
      <c r="AQ38" s="347">
        <v>23</v>
      </c>
      <c r="AR38" s="335" t="s">
        <v>517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538</v>
      </c>
      <c r="AL39" s="1193"/>
      <c r="AM39" s="1193"/>
      <c r="AN39" s="1194"/>
      <c r="AO39" s="343">
        <v>-7558</v>
      </c>
      <c r="AP39" s="343">
        <v>-3188</v>
      </c>
      <c r="AQ39" s="344">
        <v>-8148</v>
      </c>
      <c r="AR39" s="345">
        <v>-60.9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539</v>
      </c>
      <c r="AL40" s="1190"/>
      <c r="AM40" s="1190"/>
      <c r="AN40" s="1191"/>
      <c r="AO40" s="343">
        <v>-348105</v>
      </c>
      <c r="AP40" s="343">
        <v>-146818</v>
      </c>
      <c r="AQ40" s="344">
        <v>-124721</v>
      </c>
      <c r="AR40" s="345">
        <v>17.7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123914</v>
      </c>
      <c r="AP41" s="343">
        <v>52262</v>
      </c>
      <c r="AQ41" s="344">
        <v>44807</v>
      </c>
      <c r="AR41" s="345">
        <v>16.600000000000001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508</v>
      </c>
      <c r="AN49" s="1186" t="s">
        <v>543</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311342</v>
      </c>
      <c r="AN51" s="365">
        <v>118742</v>
      </c>
      <c r="AO51" s="366">
        <v>-46.1</v>
      </c>
      <c r="AP51" s="367">
        <v>280458</v>
      </c>
      <c r="AQ51" s="368">
        <v>-15.8</v>
      </c>
      <c r="AR51" s="369">
        <v>-30.3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124328</v>
      </c>
      <c r="AN52" s="373">
        <v>47417</v>
      </c>
      <c r="AO52" s="374">
        <v>-39.9</v>
      </c>
      <c r="AP52" s="375">
        <v>127286</v>
      </c>
      <c r="AQ52" s="376">
        <v>0.4</v>
      </c>
      <c r="AR52" s="377">
        <v>-40.299999999999997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934049</v>
      </c>
      <c r="AN53" s="365">
        <v>362597</v>
      </c>
      <c r="AO53" s="366">
        <v>205.4</v>
      </c>
      <c r="AP53" s="367">
        <v>291945</v>
      </c>
      <c r="AQ53" s="368">
        <v>4.0999999999999996</v>
      </c>
      <c r="AR53" s="369">
        <v>201.3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587888</v>
      </c>
      <c r="AN54" s="373">
        <v>228217</v>
      </c>
      <c r="AO54" s="374">
        <v>381.3</v>
      </c>
      <c r="AP54" s="375">
        <v>127651</v>
      </c>
      <c r="AQ54" s="376">
        <v>0.3</v>
      </c>
      <c r="AR54" s="377">
        <v>381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380113</v>
      </c>
      <c r="AN55" s="365">
        <v>151863</v>
      </c>
      <c r="AO55" s="366">
        <v>-58.1</v>
      </c>
      <c r="AP55" s="367">
        <v>291173</v>
      </c>
      <c r="AQ55" s="368">
        <v>-0.3</v>
      </c>
      <c r="AR55" s="369">
        <v>-57.8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146840</v>
      </c>
      <c r="AN56" s="373">
        <v>58666</v>
      </c>
      <c r="AO56" s="374">
        <v>-74.3</v>
      </c>
      <c r="AP56" s="375">
        <v>119071</v>
      </c>
      <c r="AQ56" s="376">
        <v>-6.7</v>
      </c>
      <c r="AR56" s="377">
        <v>-67.599999999999994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725508</v>
      </c>
      <c r="AN57" s="365">
        <v>295764</v>
      </c>
      <c r="AO57" s="366">
        <v>94.8</v>
      </c>
      <c r="AP57" s="367">
        <v>271581</v>
      </c>
      <c r="AQ57" s="368">
        <v>-6.7</v>
      </c>
      <c r="AR57" s="369">
        <v>101.5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257567</v>
      </c>
      <c r="AN58" s="373">
        <v>105001</v>
      </c>
      <c r="AO58" s="374">
        <v>79</v>
      </c>
      <c r="AP58" s="375">
        <v>117844</v>
      </c>
      <c r="AQ58" s="376">
        <v>-1</v>
      </c>
      <c r="AR58" s="377">
        <v>80</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1069757</v>
      </c>
      <c r="AN59" s="365">
        <v>451184</v>
      </c>
      <c r="AO59" s="366">
        <v>52.5</v>
      </c>
      <c r="AP59" s="367">
        <v>268375</v>
      </c>
      <c r="AQ59" s="368">
        <v>-1.2</v>
      </c>
      <c r="AR59" s="369">
        <v>53.7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413131</v>
      </c>
      <c r="AN60" s="373">
        <v>174243</v>
      </c>
      <c r="AO60" s="374">
        <v>65.900000000000006</v>
      </c>
      <c r="AP60" s="375">
        <v>119602</v>
      </c>
      <c r="AQ60" s="376">
        <v>1.5</v>
      </c>
      <c r="AR60" s="377">
        <v>64.400000000000006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684154</v>
      </c>
      <c r="AN61" s="380">
        <v>276030</v>
      </c>
      <c r="AO61" s="381">
        <v>49.7</v>
      </c>
      <c r="AP61" s="382">
        <v>280706</v>
      </c>
      <c r="AQ61" s="383">
        <v>-4</v>
      </c>
      <c r="AR61" s="369">
        <v>53.7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305951</v>
      </c>
      <c r="AN62" s="373">
        <v>122709</v>
      </c>
      <c r="AO62" s="374">
        <v>82.4</v>
      </c>
      <c r="AP62" s="375">
        <v>122291</v>
      </c>
      <c r="AQ62" s="376">
        <v>-1.1000000000000001</v>
      </c>
      <c r="AR62" s="377">
        <v>83.5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kpWAqNUdRpcDP6DaRO2RHMC01Nqd+DM+e4tJEHxLXIpDdOYMlq/yRVL8L1VJlkAFLk6PrjvPkS1KycbthlO8w==" saltValue="H7Y8B1H4vYtgjOsxCJ03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AK116" sqref="AK116"/>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Fo8Dn9O20J3Gq3q5c5n5m7pa7QC6dXDK646021OwpzW8h79qeBj0Ye0E0iWxDZLEQcaeI3x6Pof81INjdGdlQg==" saltValue="T9+5F781WvFDU0TCyHPh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5" zoomScale="85" zoomScaleNormal="85" zoomScaleSheetLayoutView="55" workbookViewId="0">
      <selection activeCell="AG103" sqref="AG103"/>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7foiy455BFevk2aOyRHs2BCZH3ODYKD1lLjrI47uw0p1evDv3+ydXsI4qHLeAn4D4jCoAhe7Cviu7hEV+h2miQ==" saltValue="V8MePcV6a5sYnTdikR85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P49" sqref="P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8" t="s">
        <v>3</v>
      </c>
      <c r="D47" s="1198"/>
      <c r="E47" s="1199"/>
      <c r="F47" s="11">
        <v>9.74</v>
      </c>
      <c r="G47" s="12">
        <v>9.7899999999999991</v>
      </c>
      <c r="H47" s="12">
        <v>14.52</v>
      </c>
      <c r="I47" s="12">
        <v>14.65</v>
      </c>
      <c r="J47" s="13">
        <v>14.79</v>
      </c>
    </row>
    <row r="48" spans="2:10" ht="57.75" customHeight="1" x14ac:dyDescent="0.15">
      <c r="B48" s="14"/>
      <c r="C48" s="1200" t="s">
        <v>4</v>
      </c>
      <c r="D48" s="1200"/>
      <c r="E48" s="1201"/>
      <c r="F48" s="15">
        <v>5.49</v>
      </c>
      <c r="G48" s="16">
        <v>5.97</v>
      </c>
      <c r="H48" s="16">
        <v>5.1100000000000003</v>
      </c>
      <c r="I48" s="16">
        <v>6.32</v>
      </c>
      <c r="J48" s="17">
        <v>4.38</v>
      </c>
    </row>
    <row r="49" spans="2:10" ht="57.75" customHeight="1" thickBot="1" x14ac:dyDescent="0.2">
      <c r="B49" s="18"/>
      <c r="C49" s="1202" t="s">
        <v>5</v>
      </c>
      <c r="D49" s="1202"/>
      <c r="E49" s="1203"/>
      <c r="F49" s="19">
        <v>2.72</v>
      </c>
      <c r="G49" s="20">
        <v>0.47</v>
      </c>
      <c r="H49" s="20">
        <v>4.3</v>
      </c>
      <c r="I49" s="20">
        <v>1.18</v>
      </c>
      <c r="J49" s="21" t="s">
        <v>564</v>
      </c>
    </row>
    <row r="50" spans="2:10" ht="13.5" customHeight="1" x14ac:dyDescent="0.15"/>
  </sheetData>
  <sheetProtection algorithmName="SHA-512" hashValue="4xuuJzhunKPZ/Qu4gSxTXre5dDXC64xDbB69+Lr/K7OyHZlqtairEgNiKefrDihp0SxvebPVaYsD0yCr81WH7Q==" saltValue="jl6Z9EmtUgWT2kWK7Wg8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0" t="s">
        <v>565</v>
      </c>
      <c r="D34" s="1210"/>
      <c r="E34" s="1211"/>
      <c r="F34" s="32">
        <v>5.48</v>
      </c>
      <c r="G34" s="33">
        <v>5.96</v>
      </c>
      <c r="H34" s="33">
        <v>5.0999999999999996</v>
      </c>
      <c r="I34" s="33">
        <v>6.31</v>
      </c>
      <c r="J34" s="34">
        <v>4.37</v>
      </c>
      <c r="K34" s="22"/>
      <c r="L34" s="22"/>
      <c r="M34" s="22"/>
      <c r="N34" s="22"/>
      <c r="O34" s="22"/>
      <c r="P34" s="22"/>
    </row>
    <row r="35" spans="1:16" ht="39" customHeight="1" x14ac:dyDescent="0.15">
      <c r="A35" s="22"/>
      <c r="B35" s="35"/>
      <c r="C35" s="1204" t="s">
        <v>566</v>
      </c>
      <c r="D35" s="1205"/>
      <c r="E35" s="1206"/>
      <c r="F35" s="36">
        <v>0.62</v>
      </c>
      <c r="G35" s="37">
        <v>0.93</v>
      </c>
      <c r="H35" s="37">
        <v>0.67</v>
      </c>
      <c r="I35" s="37">
        <v>0.56999999999999995</v>
      </c>
      <c r="J35" s="38">
        <v>1.71</v>
      </c>
      <c r="K35" s="22"/>
      <c r="L35" s="22"/>
      <c r="M35" s="22"/>
      <c r="N35" s="22"/>
      <c r="O35" s="22"/>
      <c r="P35" s="22"/>
    </row>
    <row r="36" spans="1:16" ht="39" customHeight="1" x14ac:dyDescent="0.15">
      <c r="A36" s="22"/>
      <c r="B36" s="35"/>
      <c r="C36" s="1204" t="s">
        <v>567</v>
      </c>
      <c r="D36" s="1205"/>
      <c r="E36" s="1206"/>
      <c r="F36" s="36">
        <v>7.0000000000000007E-2</v>
      </c>
      <c r="G36" s="37">
        <v>0.11</v>
      </c>
      <c r="H36" s="37">
        <v>0.34</v>
      </c>
      <c r="I36" s="37">
        <v>1.44</v>
      </c>
      <c r="J36" s="38">
        <v>0.41</v>
      </c>
      <c r="K36" s="22"/>
      <c r="L36" s="22"/>
      <c r="M36" s="22"/>
      <c r="N36" s="22"/>
      <c r="O36" s="22"/>
      <c r="P36" s="22"/>
    </row>
    <row r="37" spans="1:16" ht="39" customHeight="1" x14ac:dyDescent="0.15">
      <c r="A37" s="22"/>
      <c r="B37" s="35"/>
      <c r="C37" s="1204" t="s">
        <v>568</v>
      </c>
      <c r="D37" s="1205"/>
      <c r="E37" s="1206"/>
      <c r="F37" s="36">
        <v>0.42</v>
      </c>
      <c r="G37" s="37">
        <v>0.63</v>
      </c>
      <c r="H37" s="37">
        <v>0.27</v>
      </c>
      <c r="I37" s="37">
        <v>0.2</v>
      </c>
      <c r="J37" s="38">
        <v>0.4</v>
      </c>
      <c r="K37" s="22"/>
      <c r="L37" s="22"/>
      <c r="M37" s="22"/>
      <c r="N37" s="22"/>
      <c r="O37" s="22"/>
      <c r="P37" s="22"/>
    </row>
    <row r="38" spans="1:16" ht="39" customHeight="1" x14ac:dyDescent="0.15">
      <c r="A38" s="22"/>
      <c r="B38" s="35"/>
      <c r="C38" s="1204" t="s">
        <v>569</v>
      </c>
      <c r="D38" s="1205"/>
      <c r="E38" s="1206"/>
      <c r="F38" s="36">
        <v>0.23</v>
      </c>
      <c r="G38" s="37">
        <v>0.33</v>
      </c>
      <c r="H38" s="37">
        <v>0.04</v>
      </c>
      <c r="I38" s="37">
        <v>0.18</v>
      </c>
      <c r="J38" s="38">
        <v>0.25</v>
      </c>
      <c r="K38" s="22"/>
      <c r="L38" s="22"/>
      <c r="M38" s="22"/>
      <c r="N38" s="22"/>
      <c r="O38" s="22"/>
      <c r="P38" s="22"/>
    </row>
    <row r="39" spans="1:16" ht="39" customHeight="1" x14ac:dyDescent="0.15">
      <c r="A39" s="22"/>
      <c r="B39" s="35"/>
      <c r="C39" s="1204" t="s">
        <v>570</v>
      </c>
      <c r="D39" s="1205"/>
      <c r="E39" s="1206"/>
      <c r="F39" s="36">
        <v>1.01</v>
      </c>
      <c r="G39" s="37">
        <v>1.29</v>
      </c>
      <c r="H39" s="37">
        <v>1.52</v>
      </c>
      <c r="I39" s="37">
        <v>0</v>
      </c>
      <c r="J39" s="38">
        <v>0.17</v>
      </c>
      <c r="K39" s="22"/>
      <c r="L39" s="22"/>
      <c r="M39" s="22"/>
      <c r="N39" s="22"/>
      <c r="O39" s="22"/>
      <c r="P39" s="22"/>
    </row>
    <row r="40" spans="1:16" ht="39" customHeight="1" x14ac:dyDescent="0.15">
      <c r="A40" s="22"/>
      <c r="B40" s="35"/>
      <c r="C40" s="1204" t="s">
        <v>571</v>
      </c>
      <c r="D40" s="1205"/>
      <c r="E40" s="1206"/>
      <c r="F40" s="36">
        <v>0.15</v>
      </c>
      <c r="G40" s="37">
        <v>0.3</v>
      </c>
      <c r="H40" s="37">
        <v>0.24</v>
      </c>
      <c r="I40" s="37">
        <v>0.14000000000000001</v>
      </c>
      <c r="J40" s="38">
        <v>0.15</v>
      </c>
      <c r="K40" s="22"/>
      <c r="L40" s="22"/>
      <c r="M40" s="22"/>
      <c r="N40" s="22"/>
      <c r="O40" s="22"/>
      <c r="P40" s="22"/>
    </row>
    <row r="41" spans="1:16" ht="39" customHeight="1" x14ac:dyDescent="0.15">
      <c r="A41" s="22"/>
      <c r="B41" s="35"/>
      <c r="C41" s="1204" t="s">
        <v>572</v>
      </c>
      <c r="D41" s="1205"/>
      <c r="E41" s="1206"/>
      <c r="F41" s="36">
        <v>0.05</v>
      </c>
      <c r="G41" s="37">
        <v>0.01</v>
      </c>
      <c r="H41" s="37">
        <v>0</v>
      </c>
      <c r="I41" s="37">
        <v>0</v>
      </c>
      <c r="J41" s="38">
        <v>0.03</v>
      </c>
      <c r="K41" s="22"/>
      <c r="L41" s="22"/>
      <c r="M41" s="22"/>
      <c r="N41" s="22"/>
      <c r="O41" s="22"/>
      <c r="P41" s="22"/>
    </row>
    <row r="42" spans="1:16" ht="39" customHeight="1" x14ac:dyDescent="0.15">
      <c r="A42" s="22"/>
      <c r="B42" s="39"/>
      <c r="C42" s="1204" t="s">
        <v>573</v>
      </c>
      <c r="D42" s="1205"/>
      <c r="E42" s="1206"/>
      <c r="F42" s="36" t="s">
        <v>517</v>
      </c>
      <c r="G42" s="37" t="s">
        <v>517</v>
      </c>
      <c r="H42" s="37" t="s">
        <v>517</v>
      </c>
      <c r="I42" s="37" t="s">
        <v>517</v>
      </c>
      <c r="J42" s="38" t="s">
        <v>517</v>
      </c>
      <c r="K42" s="22"/>
      <c r="L42" s="22"/>
      <c r="M42" s="22"/>
      <c r="N42" s="22"/>
      <c r="O42" s="22"/>
      <c r="P42" s="22"/>
    </row>
    <row r="43" spans="1:16" ht="39" customHeight="1" thickBot="1" x14ac:dyDescent="0.2">
      <c r="A43" s="22"/>
      <c r="B43" s="40"/>
      <c r="C43" s="1207" t="s">
        <v>574</v>
      </c>
      <c r="D43" s="1208"/>
      <c r="E43" s="1209"/>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seEWBUeCpDw47oSm87l/ZeFlHUXyzNtSZw3yQ/iYdT+jGJT1impaMBvNjGAFMZ/YFjlkZKHemJWDEtI1QxisA==" saltValue="nMmRQ+XouqoCJGqs4rAT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1" zoomScale="70" zoomScaleNormal="70" zoomScaleSheetLayoutView="55" workbookViewId="0">
      <selection activeCell="U50" sqref="U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335</v>
      </c>
      <c r="L45" s="60">
        <v>340</v>
      </c>
      <c r="M45" s="60">
        <v>349</v>
      </c>
      <c r="N45" s="60">
        <v>359</v>
      </c>
      <c r="O45" s="61">
        <v>368</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517</v>
      </c>
      <c r="L46" s="64" t="s">
        <v>517</v>
      </c>
      <c r="M46" s="64" t="s">
        <v>517</v>
      </c>
      <c r="N46" s="64" t="s">
        <v>517</v>
      </c>
      <c r="O46" s="65" t="s">
        <v>517</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517</v>
      </c>
      <c r="L47" s="64" t="s">
        <v>517</v>
      </c>
      <c r="M47" s="64" t="s">
        <v>517</v>
      </c>
      <c r="N47" s="64" t="s">
        <v>517</v>
      </c>
      <c r="O47" s="65" t="s">
        <v>517</v>
      </c>
      <c r="P47" s="48"/>
      <c r="Q47" s="48"/>
      <c r="R47" s="48"/>
      <c r="S47" s="48"/>
      <c r="T47" s="48"/>
      <c r="U47" s="48"/>
    </row>
    <row r="48" spans="1:21" ht="30.75" customHeight="1" x14ac:dyDescent="0.15">
      <c r="A48" s="48"/>
      <c r="B48" s="1214"/>
      <c r="C48" s="1215"/>
      <c r="D48" s="62"/>
      <c r="E48" s="1220" t="s">
        <v>15</v>
      </c>
      <c r="F48" s="1220"/>
      <c r="G48" s="1220"/>
      <c r="H48" s="1220"/>
      <c r="I48" s="1220"/>
      <c r="J48" s="1221"/>
      <c r="K48" s="63">
        <v>128</v>
      </c>
      <c r="L48" s="64">
        <v>108</v>
      </c>
      <c r="M48" s="64">
        <v>90</v>
      </c>
      <c r="N48" s="64">
        <v>104</v>
      </c>
      <c r="O48" s="65">
        <v>109</v>
      </c>
      <c r="P48" s="48"/>
      <c r="Q48" s="48"/>
      <c r="R48" s="48"/>
      <c r="S48" s="48"/>
      <c r="T48" s="48"/>
      <c r="U48" s="48"/>
    </row>
    <row r="49" spans="1:21" ht="30.75" customHeight="1" x14ac:dyDescent="0.15">
      <c r="A49" s="48"/>
      <c r="B49" s="1214"/>
      <c r="C49" s="1215"/>
      <c r="D49" s="62"/>
      <c r="E49" s="1220" t="s">
        <v>16</v>
      </c>
      <c r="F49" s="1220"/>
      <c r="G49" s="1220"/>
      <c r="H49" s="1220"/>
      <c r="I49" s="1220"/>
      <c r="J49" s="1221"/>
      <c r="K49" s="63" t="s">
        <v>517</v>
      </c>
      <c r="L49" s="64" t="s">
        <v>517</v>
      </c>
      <c r="M49" s="64" t="s">
        <v>517</v>
      </c>
      <c r="N49" s="64" t="s">
        <v>517</v>
      </c>
      <c r="O49" s="65" t="s">
        <v>517</v>
      </c>
      <c r="P49" s="48"/>
      <c r="Q49" s="48"/>
      <c r="R49" s="48"/>
      <c r="S49" s="48"/>
      <c r="T49" s="48"/>
      <c r="U49" s="48"/>
    </row>
    <row r="50" spans="1:21" ht="30.75" customHeight="1" x14ac:dyDescent="0.15">
      <c r="A50" s="48"/>
      <c r="B50" s="1214"/>
      <c r="C50" s="1215"/>
      <c r="D50" s="62"/>
      <c r="E50" s="1220" t="s">
        <v>17</v>
      </c>
      <c r="F50" s="1220"/>
      <c r="G50" s="1220"/>
      <c r="H50" s="1220"/>
      <c r="I50" s="1220"/>
      <c r="J50" s="1221"/>
      <c r="K50" s="63">
        <v>15</v>
      </c>
      <c r="L50" s="64">
        <v>9</v>
      </c>
      <c r="M50" s="64">
        <v>5</v>
      </c>
      <c r="N50" s="64">
        <v>1</v>
      </c>
      <c r="O50" s="65">
        <v>2</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517</v>
      </c>
      <c r="L51" s="64" t="s">
        <v>517</v>
      </c>
      <c r="M51" s="64" t="s">
        <v>517</v>
      </c>
      <c r="N51" s="64" t="s">
        <v>517</v>
      </c>
      <c r="O51" s="65" t="s">
        <v>517</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377</v>
      </c>
      <c r="L52" s="64">
        <v>370</v>
      </c>
      <c r="M52" s="64">
        <v>372</v>
      </c>
      <c r="N52" s="64">
        <v>381</v>
      </c>
      <c r="O52" s="65">
        <v>356</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101</v>
      </c>
      <c r="L53" s="69">
        <v>87</v>
      </c>
      <c r="M53" s="69">
        <v>72</v>
      </c>
      <c r="N53" s="69">
        <v>83</v>
      </c>
      <c r="O53" s="70">
        <v>123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mriW3oGb42wIlWhBw7CliCmq4/kwMFmntJvzLylw4tUQA4E6Tpx/cmGhd1KNK2iQMDBX8y2qkmGiUwwr2ETjQ==" saltValue="5jrEL0f2yaOOzRbQ/8TN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38" t="s">
        <v>30</v>
      </c>
      <c r="C41" s="1239"/>
      <c r="D41" s="102"/>
      <c r="E41" s="1244" t="s">
        <v>31</v>
      </c>
      <c r="F41" s="1244"/>
      <c r="G41" s="1244"/>
      <c r="H41" s="1245"/>
      <c r="I41" s="103">
        <v>3147</v>
      </c>
      <c r="J41" s="104">
        <v>3461</v>
      </c>
      <c r="K41" s="104">
        <v>3343</v>
      </c>
      <c r="L41" s="104">
        <v>3319</v>
      </c>
      <c r="M41" s="105">
        <v>3594</v>
      </c>
    </row>
    <row r="42" spans="2:13" ht="27.75" customHeight="1" x14ac:dyDescent="0.15">
      <c r="B42" s="1240"/>
      <c r="C42" s="1241"/>
      <c r="D42" s="106"/>
      <c r="E42" s="1246" t="s">
        <v>32</v>
      </c>
      <c r="F42" s="1246"/>
      <c r="G42" s="1246"/>
      <c r="H42" s="1247"/>
      <c r="I42" s="107">
        <v>15</v>
      </c>
      <c r="J42" s="108">
        <v>5</v>
      </c>
      <c r="K42" s="108">
        <v>1</v>
      </c>
      <c r="L42" s="108">
        <v>1</v>
      </c>
      <c r="M42" s="109">
        <v>2</v>
      </c>
    </row>
    <row r="43" spans="2:13" ht="27.75" customHeight="1" x14ac:dyDescent="0.15">
      <c r="B43" s="1240"/>
      <c r="C43" s="1241"/>
      <c r="D43" s="106"/>
      <c r="E43" s="1246" t="s">
        <v>33</v>
      </c>
      <c r="F43" s="1246"/>
      <c r="G43" s="1246"/>
      <c r="H43" s="1247"/>
      <c r="I43" s="107">
        <v>1274</v>
      </c>
      <c r="J43" s="108">
        <v>1157</v>
      </c>
      <c r="K43" s="108">
        <v>1026</v>
      </c>
      <c r="L43" s="108">
        <v>850</v>
      </c>
      <c r="M43" s="109">
        <v>924</v>
      </c>
    </row>
    <row r="44" spans="2:13" ht="27.75" customHeight="1" x14ac:dyDescent="0.15">
      <c r="B44" s="1240"/>
      <c r="C44" s="1241"/>
      <c r="D44" s="106"/>
      <c r="E44" s="1246" t="s">
        <v>34</v>
      </c>
      <c r="F44" s="1246"/>
      <c r="G44" s="1246"/>
      <c r="H44" s="1247"/>
      <c r="I44" s="107" t="s">
        <v>517</v>
      </c>
      <c r="J44" s="108" t="s">
        <v>517</v>
      </c>
      <c r="K44" s="108" t="s">
        <v>517</v>
      </c>
      <c r="L44" s="108" t="s">
        <v>517</v>
      </c>
      <c r="M44" s="109" t="s">
        <v>517</v>
      </c>
    </row>
    <row r="45" spans="2:13" ht="27.75" customHeight="1" x14ac:dyDescent="0.15">
      <c r="B45" s="1240"/>
      <c r="C45" s="1241"/>
      <c r="D45" s="106"/>
      <c r="E45" s="1246" t="s">
        <v>35</v>
      </c>
      <c r="F45" s="1246"/>
      <c r="G45" s="1246"/>
      <c r="H45" s="1247"/>
      <c r="I45" s="107">
        <v>387</v>
      </c>
      <c r="J45" s="108">
        <v>368</v>
      </c>
      <c r="K45" s="108">
        <v>321</v>
      </c>
      <c r="L45" s="108">
        <v>341</v>
      </c>
      <c r="M45" s="109">
        <v>351</v>
      </c>
    </row>
    <row r="46" spans="2:13" ht="27.75" customHeight="1" x14ac:dyDescent="0.15">
      <c r="B46" s="1240"/>
      <c r="C46" s="1241"/>
      <c r="D46" s="110"/>
      <c r="E46" s="1246" t="s">
        <v>36</v>
      </c>
      <c r="F46" s="1246"/>
      <c r="G46" s="1246"/>
      <c r="H46" s="1247"/>
      <c r="I46" s="107" t="s">
        <v>517</v>
      </c>
      <c r="J46" s="108" t="s">
        <v>517</v>
      </c>
      <c r="K46" s="108" t="s">
        <v>517</v>
      </c>
      <c r="L46" s="108" t="s">
        <v>517</v>
      </c>
      <c r="M46" s="109" t="s">
        <v>517</v>
      </c>
    </row>
    <row r="47" spans="2:13" ht="27.75" customHeight="1" x14ac:dyDescent="0.15">
      <c r="B47" s="1240"/>
      <c r="C47" s="1241"/>
      <c r="D47" s="111"/>
      <c r="E47" s="1248" t="s">
        <v>37</v>
      </c>
      <c r="F47" s="1249"/>
      <c r="G47" s="1249"/>
      <c r="H47" s="1250"/>
      <c r="I47" s="107" t="s">
        <v>517</v>
      </c>
      <c r="J47" s="108" t="s">
        <v>517</v>
      </c>
      <c r="K47" s="108" t="s">
        <v>517</v>
      </c>
      <c r="L47" s="108" t="s">
        <v>517</v>
      </c>
      <c r="M47" s="109" t="s">
        <v>517</v>
      </c>
    </row>
    <row r="48" spans="2:13" ht="27.75" customHeight="1" x14ac:dyDescent="0.15">
      <c r="B48" s="1240"/>
      <c r="C48" s="1241"/>
      <c r="D48" s="106"/>
      <c r="E48" s="1246" t="s">
        <v>38</v>
      </c>
      <c r="F48" s="1246"/>
      <c r="G48" s="1246"/>
      <c r="H48" s="1247"/>
      <c r="I48" s="107" t="s">
        <v>517</v>
      </c>
      <c r="J48" s="108" t="s">
        <v>517</v>
      </c>
      <c r="K48" s="108" t="s">
        <v>517</v>
      </c>
      <c r="L48" s="108" t="s">
        <v>517</v>
      </c>
      <c r="M48" s="109" t="s">
        <v>517</v>
      </c>
    </row>
    <row r="49" spans="2:13" ht="27.75" customHeight="1" x14ac:dyDescent="0.15">
      <c r="B49" s="1242"/>
      <c r="C49" s="1243"/>
      <c r="D49" s="106"/>
      <c r="E49" s="1246" t="s">
        <v>39</v>
      </c>
      <c r="F49" s="1246"/>
      <c r="G49" s="1246"/>
      <c r="H49" s="1247"/>
      <c r="I49" s="107" t="s">
        <v>517</v>
      </c>
      <c r="J49" s="108" t="s">
        <v>517</v>
      </c>
      <c r="K49" s="108" t="s">
        <v>517</v>
      </c>
      <c r="L49" s="108" t="s">
        <v>517</v>
      </c>
      <c r="M49" s="109" t="s">
        <v>517</v>
      </c>
    </row>
    <row r="50" spans="2:13" ht="27.75" customHeight="1" x14ac:dyDescent="0.15">
      <c r="B50" s="1251" t="s">
        <v>40</v>
      </c>
      <c r="C50" s="1252"/>
      <c r="D50" s="112"/>
      <c r="E50" s="1246" t="s">
        <v>41</v>
      </c>
      <c r="F50" s="1246"/>
      <c r="G50" s="1246"/>
      <c r="H50" s="1247"/>
      <c r="I50" s="107">
        <v>2421</v>
      </c>
      <c r="J50" s="108">
        <v>2442</v>
      </c>
      <c r="K50" s="108">
        <v>2948</v>
      </c>
      <c r="L50" s="108">
        <v>2989</v>
      </c>
      <c r="M50" s="109">
        <v>3033</v>
      </c>
    </row>
    <row r="51" spans="2:13" ht="27.75" customHeight="1" x14ac:dyDescent="0.15">
      <c r="B51" s="1240"/>
      <c r="C51" s="1241"/>
      <c r="D51" s="106"/>
      <c r="E51" s="1246" t="s">
        <v>42</v>
      </c>
      <c r="F51" s="1246"/>
      <c r="G51" s="1246"/>
      <c r="H51" s="1247"/>
      <c r="I51" s="107">
        <v>114</v>
      </c>
      <c r="J51" s="108">
        <v>156</v>
      </c>
      <c r="K51" s="108">
        <v>163</v>
      </c>
      <c r="L51" s="108">
        <v>166</v>
      </c>
      <c r="M51" s="109">
        <v>118</v>
      </c>
    </row>
    <row r="52" spans="2:13" ht="27.75" customHeight="1" x14ac:dyDescent="0.15">
      <c r="B52" s="1242"/>
      <c r="C52" s="1243"/>
      <c r="D52" s="106"/>
      <c r="E52" s="1246" t="s">
        <v>43</v>
      </c>
      <c r="F52" s="1246"/>
      <c r="G52" s="1246"/>
      <c r="H52" s="1247"/>
      <c r="I52" s="107">
        <v>3054</v>
      </c>
      <c r="J52" s="108">
        <v>3145</v>
      </c>
      <c r="K52" s="108">
        <v>3162</v>
      </c>
      <c r="L52" s="108">
        <v>2948</v>
      </c>
      <c r="M52" s="109">
        <v>3110</v>
      </c>
    </row>
    <row r="53" spans="2:13" ht="27.75" customHeight="1" thickBot="1" x14ac:dyDescent="0.2">
      <c r="B53" s="1253" t="s">
        <v>44</v>
      </c>
      <c r="C53" s="1254"/>
      <c r="D53" s="113"/>
      <c r="E53" s="1255" t="s">
        <v>45</v>
      </c>
      <c r="F53" s="1255"/>
      <c r="G53" s="1255"/>
      <c r="H53" s="1256"/>
      <c r="I53" s="114">
        <v>-766</v>
      </c>
      <c r="J53" s="115">
        <v>-750</v>
      </c>
      <c r="K53" s="115">
        <v>-1582</v>
      </c>
      <c r="L53" s="115">
        <v>-1591</v>
      </c>
      <c r="M53" s="116">
        <v>-1390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1UwV8Q3tLsYFigh0q7OBlTME/TAYyQ3nNwwAuLf9WON9FUymP4Q47f0kXwwSeF+g9i3c6vIUJCtNUypml2rmA==" saltValue="K8BmEma97N8eBWP/z1ki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1" zoomScale="55" zoomScaleNormal="55" zoomScaleSheetLayoutView="100" workbookViewId="0">
      <selection activeCell="O59" sqref="O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5" t="s">
        <v>48</v>
      </c>
      <c r="D55" s="1265"/>
      <c r="E55" s="1266"/>
      <c r="F55" s="128">
        <v>286</v>
      </c>
      <c r="G55" s="128">
        <v>286</v>
      </c>
      <c r="H55" s="129">
        <v>287</v>
      </c>
    </row>
    <row r="56" spans="2:8" ht="52.5" customHeight="1" x14ac:dyDescent="0.15">
      <c r="B56" s="130"/>
      <c r="C56" s="1267" t="s">
        <v>49</v>
      </c>
      <c r="D56" s="1267"/>
      <c r="E56" s="1268"/>
      <c r="F56" s="131">
        <v>485</v>
      </c>
      <c r="G56" s="131">
        <v>472</v>
      </c>
      <c r="H56" s="132">
        <v>458</v>
      </c>
    </row>
    <row r="57" spans="2:8" ht="53.25" customHeight="1" x14ac:dyDescent="0.15">
      <c r="B57" s="130"/>
      <c r="C57" s="1269" t="s">
        <v>50</v>
      </c>
      <c r="D57" s="1269"/>
      <c r="E57" s="1270"/>
      <c r="F57" s="133">
        <v>1950</v>
      </c>
      <c r="G57" s="133">
        <v>2003</v>
      </c>
      <c r="H57" s="134">
        <v>2034</v>
      </c>
    </row>
    <row r="58" spans="2:8" ht="45.75" customHeight="1" x14ac:dyDescent="0.15">
      <c r="B58" s="135"/>
      <c r="C58" s="1257" t="s">
        <v>606</v>
      </c>
      <c r="D58" s="1258"/>
      <c r="E58" s="1259"/>
      <c r="F58" s="136">
        <v>946</v>
      </c>
      <c r="G58" s="136">
        <v>997</v>
      </c>
      <c r="H58" s="137">
        <v>1008</v>
      </c>
    </row>
    <row r="59" spans="2:8" ht="45.75" customHeight="1" x14ac:dyDescent="0.15">
      <c r="B59" s="135"/>
      <c r="C59" s="1257" t="s">
        <v>607</v>
      </c>
      <c r="D59" s="1258"/>
      <c r="E59" s="1259"/>
      <c r="F59" s="136">
        <v>337</v>
      </c>
      <c r="G59" s="136">
        <v>338</v>
      </c>
      <c r="H59" s="137">
        <v>361</v>
      </c>
    </row>
    <row r="60" spans="2:8" ht="45.75" customHeight="1" x14ac:dyDescent="0.15">
      <c r="B60" s="135"/>
      <c r="C60" s="1257" t="s">
        <v>608</v>
      </c>
      <c r="D60" s="1258"/>
      <c r="E60" s="1259"/>
      <c r="F60" s="136">
        <v>132</v>
      </c>
      <c r="G60" s="136">
        <v>134</v>
      </c>
      <c r="H60" s="137">
        <v>135</v>
      </c>
    </row>
    <row r="61" spans="2:8" ht="45.75" customHeight="1" x14ac:dyDescent="0.15">
      <c r="B61" s="135"/>
      <c r="C61" s="1257" t="s">
        <v>609</v>
      </c>
      <c r="D61" s="1258"/>
      <c r="E61" s="1259"/>
      <c r="F61" s="136">
        <v>124</v>
      </c>
      <c r="G61" s="136">
        <v>124</v>
      </c>
      <c r="H61" s="137">
        <v>124</v>
      </c>
    </row>
    <row r="62" spans="2:8" ht="45.75" customHeight="1" thickBot="1" x14ac:dyDescent="0.2">
      <c r="B62" s="138"/>
      <c r="C62" s="1260" t="s">
        <v>610</v>
      </c>
      <c r="D62" s="1261"/>
      <c r="E62" s="1262"/>
      <c r="F62" s="139">
        <v>98</v>
      </c>
      <c r="G62" s="139">
        <v>97</v>
      </c>
      <c r="H62" s="140">
        <v>92</v>
      </c>
    </row>
    <row r="63" spans="2:8" ht="52.5" customHeight="1" thickBot="1" x14ac:dyDescent="0.2">
      <c r="B63" s="141"/>
      <c r="C63" s="1263" t="s">
        <v>51</v>
      </c>
      <c r="D63" s="1263"/>
      <c r="E63" s="1264"/>
      <c r="F63" s="142">
        <v>2721</v>
      </c>
      <c r="G63" s="142">
        <v>2761</v>
      </c>
      <c r="H63" s="143">
        <v>2779</v>
      </c>
    </row>
    <row r="64" spans="2:8" ht="15" customHeight="1" x14ac:dyDescent="0.15"/>
  </sheetData>
  <sheetProtection algorithmName="SHA-512" hashValue="A6UVEJzSXrMZur1C/6GBvcHmLoJT2IVJH/2ILU3IExhIFQktJvtbHorX8zW72bzeWxsd71g90ak4aBU3bSv1Cg==" saltValue="SbbB4qGMNjkmY6Iu3LhZ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O10" zoomScale="85" zoomScaleNormal="85" zoomScaleSheetLayoutView="55" workbookViewId="0">
      <selection activeCell="BK11" sqref="BK11"/>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613</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614</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616</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559</v>
      </c>
      <c r="BQ50" s="1305"/>
      <c r="BR50" s="1305"/>
      <c r="BS50" s="1305"/>
      <c r="BT50" s="1305"/>
      <c r="BU50" s="1305"/>
      <c r="BV50" s="1305"/>
      <c r="BW50" s="1305"/>
      <c r="BX50" s="1305" t="s">
        <v>560</v>
      </c>
      <c r="BY50" s="1305"/>
      <c r="BZ50" s="1305"/>
      <c r="CA50" s="1305"/>
      <c r="CB50" s="1305"/>
      <c r="CC50" s="1305"/>
      <c r="CD50" s="1305"/>
      <c r="CE50" s="1305"/>
      <c r="CF50" s="1305" t="s">
        <v>561</v>
      </c>
      <c r="CG50" s="1305"/>
      <c r="CH50" s="1305"/>
      <c r="CI50" s="1305"/>
      <c r="CJ50" s="1305"/>
      <c r="CK50" s="1305"/>
      <c r="CL50" s="1305"/>
      <c r="CM50" s="1305"/>
      <c r="CN50" s="1305" t="s">
        <v>562</v>
      </c>
      <c r="CO50" s="1305"/>
      <c r="CP50" s="1305"/>
      <c r="CQ50" s="1305"/>
      <c r="CR50" s="1305"/>
      <c r="CS50" s="1305"/>
      <c r="CT50" s="1305"/>
      <c r="CU50" s="1305"/>
      <c r="CV50" s="1305" t="s">
        <v>563</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617</v>
      </c>
      <c r="AO51" s="1309"/>
      <c r="AP51" s="1309"/>
      <c r="AQ51" s="1309"/>
      <c r="AR51" s="1309"/>
      <c r="AS51" s="1309"/>
      <c r="AT51" s="1309"/>
      <c r="AU51" s="1309"/>
      <c r="AV51" s="1309"/>
      <c r="AW51" s="1309"/>
      <c r="AX51" s="1309"/>
      <c r="AY51" s="1309"/>
      <c r="AZ51" s="1309"/>
      <c r="BA51" s="1309"/>
      <c r="BB51" s="1309" t="s">
        <v>618</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1"/>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619</v>
      </c>
      <c r="BC53" s="1309"/>
      <c r="BD53" s="1309"/>
      <c r="BE53" s="1309"/>
      <c r="BF53" s="1309"/>
      <c r="BG53" s="1309"/>
      <c r="BH53" s="1309"/>
      <c r="BI53" s="1309"/>
      <c r="BJ53" s="1309"/>
      <c r="BK53" s="1309"/>
      <c r="BL53" s="1309"/>
      <c r="BM53" s="1309"/>
      <c r="BN53" s="1309"/>
      <c r="BO53" s="1309"/>
      <c r="BP53" s="1310">
        <v>62.2</v>
      </c>
      <c r="BQ53" s="1310"/>
      <c r="BR53" s="1310"/>
      <c r="BS53" s="1310"/>
      <c r="BT53" s="1310"/>
      <c r="BU53" s="1310"/>
      <c r="BV53" s="1310"/>
      <c r="BW53" s="1310"/>
      <c r="BX53" s="1310">
        <v>63.5</v>
      </c>
      <c r="BY53" s="1310"/>
      <c r="BZ53" s="1310"/>
      <c r="CA53" s="1310"/>
      <c r="CB53" s="1310"/>
      <c r="CC53" s="1310"/>
      <c r="CD53" s="1310"/>
      <c r="CE53" s="1310"/>
      <c r="CF53" s="1310">
        <v>64.900000000000006</v>
      </c>
      <c r="CG53" s="1310"/>
      <c r="CH53" s="1310"/>
      <c r="CI53" s="1310"/>
      <c r="CJ53" s="1310"/>
      <c r="CK53" s="1310"/>
      <c r="CL53" s="1310"/>
      <c r="CM53" s="1310"/>
      <c r="CN53" s="1310">
        <v>66.2</v>
      </c>
      <c r="CO53" s="1310"/>
      <c r="CP53" s="1310"/>
      <c r="CQ53" s="1310"/>
      <c r="CR53" s="1310"/>
      <c r="CS53" s="1310"/>
      <c r="CT53" s="1310"/>
      <c r="CU53" s="1310"/>
      <c r="CV53" s="1311"/>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620</v>
      </c>
      <c r="AO55" s="1305"/>
      <c r="AP55" s="1305"/>
      <c r="AQ55" s="1305"/>
      <c r="AR55" s="1305"/>
      <c r="AS55" s="1305"/>
      <c r="AT55" s="1305"/>
      <c r="AU55" s="1305"/>
      <c r="AV55" s="1305"/>
      <c r="AW55" s="1305"/>
      <c r="AX55" s="1305"/>
      <c r="AY55" s="1305"/>
      <c r="AZ55" s="1305"/>
      <c r="BA55" s="1305"/>
      <c r="BB55" s="1309" t="s">
        <v>618</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1"/>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619</v>
      </c>
      <c r="BC57" s="1309"/>
      <c r="BD57" s="1309"/>
      <c r="BE57" s="1309"/>
      <c r="BF57" s="1309"/>
      <c r="BG57" s="1309"/>
      <c r="BH57" s="1309"/>
      <c r="BI57" s="1309"/>
      <c r="BJ57" s="1309"/>
      <c r="BK57" s="1309"/>
      <c r="BL57" s="1309"/>
      <c r="BM57" s="1309"/>
      <c r="BN57" s="1309"/>
      <c r="BO57" s="1309"/>
      <c r="BP57" s="1310">
        <v>54.2</v>
      </c>
      <c r="BQ57" s="1310"/>
      <c r="BR57" s="1310"/>
      <c r="BS57" s="1310"/>
      <c r="BT57" s="1310"/>
      <c r="BU57" s="1310"/>
      <c r="BV57" s="1310"/>
      <c r="BW57" s="1310"/>
      <c r="BX57" s="1310">
        <v>56.3</v>
      </c>
      <c r="BY57" s="1310"/>
      <c r="BZ57" s="1310"/>
      <c r="CA57" s="1310"/>
      <c r="CB57" s="1310"/>
      <c r="CC57" s="1310"/>
      <c r="CD57" s="1310"/>
      <c r="CE57" s="1310"/>
      <c r="CF57" s="1310">
        <v>57.6</v>
      </c>
      <c r="CG57" s="1310"/>
      <c r="CH57" s="1310"/>
      <c r="CI57" s="1310"/>
      <c r="CJ57" s="1310"/>
      <c r="CK57" s="1310"/>
      <c r="CL57" s="1310"/>
      <c r="CM57" s="1310"/>
      <c r="CN57" s="1310">
        <v>58.8</v>
      </c>
      <c r="CO57" s="1310"/>
      <c r="CP57" s="1310"/>
      <c r="CQ57" s="1310"/>
      <c r="CR57" s="1310"/>
      <c r="CS57" s="1310"/>
      <c r="CT57" s="1310"/>
      <c r="CU57" s="1310"/>
      <c r="CV57" s="1311"/>
      <c r="CW57" s="1310"/>
      <c r="CX57" s="1310"/>
      <c r="CY57" s="1310"/>
      <c r="CZ57" s="1310"/>
      <c r="DA57" s="1310"/>
      <c r="DB57" s="1310"/>
      <c r="DC57" s="1310"/>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621</v>
      </c>
    </row>
    <row r="64" spans="1:109" x14ac:dyDescent="0.15">
      <c r="B64" s="1280"/>
      <c r="G64" s="1287"/>
      <c r="I64" s="1321"/>
      <c r="J64" s="1321"/>
      <c r="K64" s="1321"/>
      <c r="L64" s="1321"/>
      <c r="M64" s="1321"/>
      <c r="N64" s="1322"/>
      <c r="AM64" s="1287"/>
      <c r="AN64" s="1287" t="s">
        <v>614</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616</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559</v>
      </c>
      <c r="BQ72" s="1305"/>
      <c r="BR72" s="1305"/>
      <c r="BS72" s="1305"/>
      <c r="BT72" s="1305"/>
      <c r="BU72" s="1305"/>
      <c r="BV72" s="1305"/>
      <c r="BW72" s="1305"/>
      <c r="BX72" s="1305" t="s">
        <v>560</v>
      </c>
      <c r="BY72" s="1305"/>
      <c r="BZ72" s="1305"/>
      <c r="CA72" s="1305"/>
      <c r="CB72" s="1305"/>
      <c r="CC72" s="1305"/>
      <c r="CD72" s="1305"/>
      <c r="CE72" s="1305"/>
      <c r="CF72" s="1305" t="s">
        <v>561</v>
      </c>
      <c r="CG72" s="1305"/>
      <c r="CH72" s="1305"/>
      <c r="CI72" s="1305"/>
      <c r="CJ72" s="1305"/>
      <c r="CK72" s="1305"/>
      <c r="CL72" s="1305"/>
      <c r="CM72" s="1305"/>
      <c r="CN72" s="1305" t="s">
        <v>562</v>
      </c>
      <c r="CO72" s="1305"/>
      <c r="CP72" s="1305"/>
      <c r="CQ72" s="1305"/>
      <c r="CR72" s="1305"/>
      <c r="CS72" s="1305"/>
      <c r="CT72" s="1305"/>
      <c r="CU72" s="1305"/>
      <c r="CV72" s="1305" t="s">
        <v>563</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617</v>
      </c>
      <c r="AO73" s="1309"/>
      <c r="AP73" s="1309"/>
      <c r="AQ73" s="1309"/>
      <c r="AR73" s="1309"/>
      <c r="AS73" s="1309"/>
      <c r="AT73" s="1309"/>
      <c r="AU73" s="1309"/>
      <c r="AV73" s="1309"/>
      <c r="AW73" s="1309"/>
      <c r="AX73" s="1309"/>
      <c r="AY73" s="1309"/>
      <c r="AZ73" s="1309"/>
      <c r="BA73" s="1309"/>
      <c r="BB73" s="1309" t="s">
        <v>623</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624</v>
      </c>
      <c r="BC75" s="1309"/>
      <c r="BD75" s="1309"/>
      <c r="BE75" s="1309"/>
      <c r="BF75" s="1309"/>
      <c r="BG75" s="1309"/>
      <c r="BH75" s="1309"/>
      <c r="BI75" s="1309"/>
      <c r="BJ75" s="1309"/>
      <c r="BK75" s="1309"/>
      <c r="BL75" s="1309"/>
      <c r="BM75" s="1309"/>
      <c r="BN75" s="1309"/>
      <c r="BO75" s="1309"/>
      <c r="BP75" s="1310">
        <v>8.1999999999999993</v>
      </c>
      <c r="BQ75" s="1310"/>
      <c r="BR75" s="1310"/>
      <c r="BS75" s="1310"/>
      <c r="BT75" s="1310"/>
      <c r="BU75" s="1310"/>
      <c r="BV75" s="1310"/>
      <c r="BW75" s="1310"/>
      <c r="BX75" s="1310">
        <v>6.6</v>
      </c>
      <c r="BY75" s="1310"/>
      <c r="BZ75" s="1310"/>
      <c r="CA75" s="1310"/>
      <c r="CB75" s="1310"/>
      <c r="CC75" s="1310"/>
      <c r="CD75" s="1310"/>
      <c r="CE75" s="1310"/>
      <c r="CF75" s="1310">
        <v>5.5</v>
      </c>
      <c r="CG75" s="1310"/>
      <c r="CH75" s="1310"/>
      <c r="CI75" s="1310"/>
      <c r="CJ75" s="1310"/>
      <c r="CK75" s="1310"/>
      <c r="CL75" s="1310"/>
      <c r="CM75" s="1310"/>
      <c r="CN75" s="1310">
        <v>5</v>
      </c>
      <c r="CO75" s="1310"/>
      <c r="CP75" s="1310"/>
      <c r="CQ75" s="1310"/>
      <c r="CR75" s="1310"/>
      <c r="CS75" s="1310"/>
      <c r="CT75" s="1310"/>
      <c r="CU75" s="1310"/>
      <c r="CV75" s="1310">
        <v>5.7</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8"/>
      <c r="L77" s="1328"/>
      <c r="M77" s="1328"/>
      <c r="N77" s="1328"/>
      <c r="AN77" s="1305" t="s">
        <v>625</v>
      </c>
      <c r="AO77" s="1305"/>
      <c r="AP77" s="1305"/>
      <c r="AQ77" s="1305"/>
      <c r="AR77" s="1305"/>
      <c r="AS77" s="1305"/>
      <c r="AT77" s="1305"/>
      <c r="AU77" s="1305"/>
      <c r="AV77" s="1305"/>
      <c r="AW77" s="1305"/>
      <c r="AX77" s="1305"/>
      <c r="AY77" s="1305"/>
      <c r="AZ77" s="1305"/>
      <c r="BA77" s="1305"/>
      <c r="BB77" s="1309" t="s">
        <v>623</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624</v>
      </c>
      <c r="BC79" s="1309"/>
      <c r="BD79" s="1309"/>
      <c r="BE79" s="1309"/>
      <c r="BF79" s="1309"/>
      <c r="BG79" s="1309"/>
      <c r="BH79" s="1309"/>
      <c r="BI79" s="1309"/>
      <c r="BJ79" s="1309"/>
      <c r="BK79" s="1309"/>
      <c r="BL79" s="1309"/>
      <c r="BM79" s="1309"/>
      <c r="BN79" s="1309"/>
      <c r="BO79" s="1309"/>
      <c r="BP79" s="1310">
        <v>7.8</v>
      </c>
      <c r="BQ79" s="1310"/>
      <c r="BR79" s="1310"/>
      <c r="BS79" s="1310"/>
      <c r="BT79" s="1310"/>
      <c r="BU79" s="1310"/>
      <c r="BV79" s="1310"/>
      <c r="BW79" s="1310"/>
      <c r="BX79" s="1310">
        <v>7.4</v>
      </c>
      <c r="BY79" s="1310"/>
      <c r="BZ79" s="1310"/>
      <c r="CA79" s="1310"/>
      <c r="CB79" s="1310"/>
      <c r="CC79" s="1310"/>
      <c r="CD79" s="1310"/>
      <c r="CE79" s="1310"/>
      <c r="CF79" s="1310">
        <v>7.1</v>
      </c>
      <c r="CG79" s="1310"/>
      <c r="CH79" s="1310"/>
      <c r="CI79" s="1310"/>
      <c r="CJ79" s="1310"/>
      <c r="CK79" s="1310"/>
      <c r="CL79" s="1310"/>
      <c r="CM79" s="1310"/>
      <c r="CN79" s="1310">
        <v>7.1</v>
      </c>
      <c r="CO79" s="1310"/>
      <c r="CP79" s="1310"/>
      <c r="CQ79" s="1310"/>
      <c r="CR79" s="1310"/>
      <c r="CS79" s="1310"/>
      <c r="CT79" s="1310"/>
      <c r="CU79" s="1310"/>
      <c r="CV79" s="1310">
        <v>7.3</v>
      </c>
      <c r="CW79" s="1310"/>
      <c r="CX79" s="1310"/>
      <c r="CY79" s="1310"/>
      <c r="CZ79" s="1310"/>
      <c r="DA79" s="1310"/>
      <c r="DB79" s="1310"/>
      <c r="DC79" s="1310"/>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EE8LjbnOIRCBgD9Ihr1H9M7I4vsCdSdyMlj7Drw3s/XL8suVVToV4IxsQ/mIH+rNovPIhX0kd5elITfjUM2UbQ==" saltValue="g94WUaDV+NYHllwpOv2co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90" zoomScale="85" zoomScaleNormal="85" zoomScaleSheetLayoutView="70" workbookViewId="0">
      <selection activeCell="AL65" sqref="AL6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626</v>
      </c>
    </row>
  </sheetData>
  <sheetProtection algorithmName="SHA-512" hashValue="kq9ZYc0ondSOpOR9A4O0+P84TfL4EpwJBGGnlballdG3sdFIELgwW+YimAduUgl2Kb7MWQyRL/pCR4POLTzIiQ==" saltValue="q5kAse72v2w88Mnk5Gc02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L65" sqref="AL6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627</v>
      </c>
    </row>
  </sheetData>
  <sheetProtection algorithmName="SHA-512" hashValue="WydQloZgj4e80LCszK85meC+nf1DUQq2ANpLxX07bxfyS2Teg6UrLaAeaLyc5LVPF8vtYkQLRNHPdUpDONfgbQ==" saltValue="s53LAVCL7kzdFNziXy1u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118742</v>
      </c>
      <c r="E3" s="162"/>
      <c r="F3" s="163">
        <v>280458</v>
      </c>
      <c r="G3" s="164"/>
      <c r="H3" s="165"/>
    </row>
    <row r="4" spans="1:8" x14ac:dyDescent="0.15">
      <c r="A4" s="166"/>
      <c r="B4" s="167"/>
      <c r="C4" s="168"/>
      <c r="D4" s="169">
        <v>47417</v>
      </c>
      <c r="E4" s="170"/>
      <c r="F4" s="171">
        <v>127286</v>
      </c>
      <c r="G4" s="172"/>
      <c r="H4" s="173"/>
    </row>
    <row r="5" spans="1:8" x14ac:dyDescent="0.15">
      <c r="A5" s="154" t="s">
        <v>551</v>
      </c>
      <c r="B5" s="159"/>
      <c r="C5" s="160"/>
      <c r="D5" s="161">
        <v>362597</v>
      </c>
      <c r="E5" s="162"/>
      <c r="F5" s="163">
        <v>291945</v>
      </c>
      <c r="G5" s="164"/>
      <c r="H5" s="165"/>
    </row>
    <row r="6" spans="1:8" x14ac:dyDescent="0.15">
      <c r="A6" s="166"/>
      <c r="B6" s="167"/>
      <c r="C6" s="168"/>
      <c r="D6" s="169">
        <v>228217</v>
      </c>
      <c r="E6" s="170"/>
      <c r="F6" s="171">
        <v>127651</v>
      </c>
      <c r="G6" s="172"/>
      <c r="H6" s="173"/>
    </row>
    <row r="7" spans="1:8" x14ac:dyDescent="0.15">
      <c r="A7" s="154" t="s">
        <v>552</v>
      </c>
      <c r="B7" s="159"/>
      <c r="C7" s="160"/>
      <c r="D7" s="161">
        <v>151863</v>
      </c>
      <c r="E7" s="162"/>
      <c r="F7" s="163">
        <v>291173</v>
      </c>
      <c r="G7" s="164"/>
      <c r="H7" s="165"/>
    </row>
    <row r="8" spans="1:8" x14ac:dyDescent="0.15">
      <c r="A8" s="166"/>
      <c r="B8" s="167"/>
      <c r="C8" s="168"/>
      <c r="D8" s="169">
        <v>58666</v>
      </c>
      <c r="E8" s="170"/>
      <c r="F8" s="171">
        <v>119071</v>
      </c>
      <c r="G8" s="172"/>
      <c r="H8" s="173"/>
    </row>
    <row r="9" spans="1:8" x14ac:dyDescent="0.15">
      <c r="A9" s="154" t="s">
        <v>553</v>
      </c>
      <c r="B9" s="159"/>
      <c r="C9" s="160"/>
      <c r="D9" s="161">
        <v>295764</v>
      </c>
      <c r="E9" s="162"/>
      <c r="F9" s="163">
        <v>271581</v>
      </c>
      <c r="G9" s="164"/>
      <c r="H9" s="165"/>
    </row>
    <row r="10" spans="1:8" x14ac:dyDescent="0.15">
      <c r="A10" s="166"/>
      <c r="B10" s="167"/>
      <c r="C10" s="168"/>
      <c r="D10" s="169">
        <v>105001</v>
      </c>
      <c r="E10" s="170"/>
      <c r="F10" s="171">
        <v>117844</v>
      </c>
      <c r="G10" s="172"/>
      <c r="H10" s="173"/>
    </row>
    <row r="11" spans="1:8" x14ac:dyDescent="0.15">
      <c r="A11" s="154" t="s">
        <v>554</v>
      </c>
      <c r="B11" s="159"/>
      <c r="C11" s="160"/>
      <c r="D11" s="161">
        <v>451184</v>
      </c>
      <c r="E11" s="162"/>
      <c r="F11" s="163">
        <v>268375</v>
      </c>
      <c r="G11" s="164"/>
      <c r="H11" s="165"/>
    </row>
    <row r="12" spans="1:8" x14ac:dyDescent="0.15">
      <c r="A12" s="166"/>
      <c r="B12" s="167"/>
      <c r="C12" s="174"/>
      <c r="D12" s="169">
        <v>174243</v>
      </c>
      <c r="E12" s="170"/>
      <c r="F12" s="171">
        <v>119602</v>
      </c>
      <c r="G12" s="172"/>
      <c r="H12" s="173"/>
    </row>
    <row r="13" spans="1:8" x14ac:dyDescent="0.15">
      <c r="A13" s="154"/>
      <c r="B13" s="159"/>
      <c r="C13" s="175"/>
      <c r="D13" s="176">
        <v>276030</v>
      </c>
      <c r="E13" s="177"/>
      <c r="F13" s="178">
        <v>280706</v>
      </c>
      <c r="G13" s="179"/>
      <c r="H13" s="165"/>
    </row>
    <row r="14" spans="1:8" x14ac:dyDescent="0.15">
      <c r="A14" s="166"/>
      <c r="B14" s="167"/>
      <c r="C14" s="168"/>
      <c r="D14" s="169">
        <v>122709</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5.49</v>
      </c>
      <c r="C19" s="180">
        <f>ROUND(VALUE(SUBSTITUTE(実質収支比率等に係る経年分析!G$48,"▲","-")),2)</f>
        <v>5.97</v>
      </c>
      <c r="D19" s="180">
        <f>ROUND(VALUE(SUBSTITUTE(実質収支比率等に係る経年分析!H$48,"▲","-")),2)</f>
        <v>5.1100000000000003</v>
      </c>
      <c r="E19" s="180">
        <f>ROUND(VALUE(SUBSTITUTE(実質収支比率等に係る経年分析!I$48,"▲","-")),2)</f>
        <v>6.32</v>
      </c>
      <c r="F19" s="180">
        <f>ROUND(VALUE(SUBSTITUTE(実質収支比率等に係る経年分析!J$48,"▲","-")),2)</f>
        <v>4.38</v>
      </c>
    </row>
    <row r="20" spans="1:11" x14ac:dyDescent="0.15">
      <c r="A20" s="180" t="s">
        <v>55</v>
      </c>
      <c r="B20" s="180">
        <f>ROUND(VALUE(SUBSTITUTE(実質収支比率等に係る経年分析!F$47,"▲","-")),2)</f>
        <v>9.74</v>
      </c>
      <c r="C20" s="180">
        <f>ROUND(VALUE(SUBSTITUTE(実質収支比率等に係る経年分析!G$47,"▲","-")),2)</f>
        <v>9.7899999999999991</v>
      </c>
      <c r="D20" s="180">
        <f>ROUND(VALUE(SUBSTITUTE(実質収支比率等に係る経年分析!H$47,"▲","-")),2)</f>
        <v>14.52</v>
      </c>
      <c r="E20" s="180">
        <f>ROUND(VALUE(SUBSTITUTE(実質収支比率等に係る経年分析!I$47,"▲","-")),2)</f>
        <v>14.65</v>
      </c>
      <c r="F20" s="180">
        <f>ROUND(VALUE(SUBSTITUTE(実質収支比率等に係る経年分析!J$47,"▲","-")),2)</f>
        <v>14.79</v>
      </c>
    </row>
    <row r="21" spans="1:11" x14ac:dyDescent="0.15">
      <c r="A21" s="180" t="s">
        <v>56</v>
      </c>
      <c r="B21" s="180">
        <f>IF(ISNUMBER(VALUE(SUBSTITUTE(実質収支比率等に係る経年分析!F$49,"▲","-"))),ROUND(VALUE(SUBSTITUTE(実質収支比率等に係る経年分析!F$49,"▲","-")),2),NA())</f>
        <v>2.72</v>
      </c>
      <c r="C21" s="180">
        <f>IF(ISNUMBER(VALUE(SUBSTITUTE(実質収支比率等に係る経年分析!G$49,"▲","-"))),ROUND(VALUE(SUBSTITUTE(実質収支比率等に係る経年分析!G$49,"▲","-")),2),NA())</f>
        <v>0.47</v>
      </c>
      <c r="D21" s="180">
        <f>IF(ISNUMBER(VALUE(SUBSTITUTE(実質収支比率等に係る経年分析!H$49,"▲","-"))),ROUND(VALUE(SUBSTITUTE(実質収支比率等に係る経年分析!H$49,"▲","-")),2),NA())</f>
        <v>4.3</v>
      </c>
      <c r="E21" s="180">
        <f>IF(ISNUMBER(VALUE(SUBSTITUTE(実質収支比率等に係る経年分析!I$49,"▲","-"))),ROUND(VALUE(SUBSTITUTE(実質収支比率等に係る経年分析!I$49,"▲","-")),2),NA())</f>
        <v>1.18</v>
      </c>
      <c r="F21" s="180">
        <f>IF(ISNUMBER(VALUE(SUBSTITUTE(実質収支比率等に係る経年分析!J$49,"▲","-"))),ROUND(VALUE(SUBSTITUTE(実質収支比率等に係る経年分析!J$49,"▲","-")),2),NA())</f>
        <v>-1.97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小値賀町後期高齢者医療事業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小値賀町簡易水道事業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0.14000000000000001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小値賀町介護保険事業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1.29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1.52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小値賀町渡船事業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0.25</v>
      </c>
    </row>
    <row r="33" spans="1:16" x14ac:dyDescent="0.15">
      <c r="A33" s="181" t="str">
        <f>IF(連結実質赤字比率に係る赤字・黒字の構成分析!C$37="",NA(),連結実質赤字比率に係る赤字・黒字の構成分析!C$37)</f>
        <v>小値賀町下水道事業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v>
      </c>
    </row>
    <row r="34" spans="1:16" x14ac:dyDescent="0.15">
      <c r="A34" s="181" t="str">
        <f>IF(連結実質赤字比率に係る赤字・黒字の構成分析!C$36="",NA(),連結実質赤字比率に係る赤字・黒字の構成分析!C$36)</f>
        <v>国民健康保険事業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7.0000000000000007E-2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0.41</v>
      </c>
    </row>
    <row r="35" spans="1:16" x14ac:dyDescent="0.15">
      <c r="A35" s="181" t="str">
        <f>IF(連結実質赤字比率に係る赤字・黒字の構成分析!C$35="",NA(),連結実質赤字比率に係る赤字・黒字の構成分析!C$35)</f>
        <v>国民健康保険診療所</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0.56999999999999995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5.0999999999999996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4.37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377</v>
      </c>
      <c r="E42" s="182"/>
      <c r="F42" s="182"/>
      <c r="G42" s="182">
        <f>'実質公債費比率（分子）の構造'!L$52</f>
        <v>370</v>
      </c>
      <c r="H42" s="182"/>
      <c r="I42" s="182"/>
      <c r="J42" s="182">
        <f>'実質公債費比率（分子）の構造'!M$52</f>
        <v>372</v>
      </c>
      <c r="K42" s="182"/>
      <c r="L42" s="182"/>
      <c r="M42" s="182">
        <f>'実質公債費比率（分子）の構造'!N$52</f>
        <v>381</v>
      </c>
      <c r="N42" s="182"/>
      <c r="O42" s="182"/>
      <c r="P42" s="182">
        <f>'実質公債費比率（分子）の構造'!O$52</f>
        <v>356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15</v>
      </c>
      <c r="C44" s="182"/>
      <c r="D44" s="182"/>
      <c r="E44" s="182">
        <f>'実質公債費比率（分子）の構造'!L$50</f>
        <v>9</v>
      </c>
      <c r="F44" s="182"/>
      <c r="G44" s="182"/>
      <c r="H44" s="182">
        <f>'実質公債費比率（分子）の構造'!M$50</f>
        <v>5</v>
      </c>
      <c r="I44" s="182"/>
      <c r="J44" s="182"/>
      <c r="K44" s="182">
        <f>'実質公債費比率（分子）の構造'!N$50</f>
        <v>1</v>
      </c>
      <c r="L44" s="182"/>
      <c r="M44" s="182"/>
      <c r="N44" s="182">
        <f>'実質公債費比率（分子）の構造'!O$50</f>
        <v>2</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128</v>
      </c>
      <c r="C46" s="182"/>
      <c r="D46" s="182"/>
      <c r="E46" s="182">
        <f>'実質公債費比率（分子）の構造'!L$48</f>
        <v>108</v>
      </c>
      <c r="F46" s="182"/>
      <c r="G46" s="182"/>
      <c r="H46" s="182">
        <f>'実質公債費比率（分子）の構造'!M$48</f>
        <v>90</v>
      </c>
      <c r="I46" s="182"/>
      <c r="J46" s="182"/>
      <c r="K46" s="182">
        <f>'実質公債費比率（分子）の構造'!N$48</f>
        <v>104</v>
      </c>
      <c r="L46" s="182"/>
      <c r="M46" s="182"/>
      <c r="N46" s="182">
        <f>'実質公債費比率（分子）の構造'!O$48</f>
        <v>109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335</v>
      </c>
      <c r="C49" s="182"/>
      <c r="D49" s="182"/>
      <c r="E49" s="182">
        <f>'実質公債費比率（分子）の構造'!L$45</f>
        <v>340</v>
      </c>
      <c r="F49" s="182"/>
      <c r="G49" s="182"/>
      <c r="H49" s="182">
        <f>'実質公債費比率（分子）の構造'!M$45</f>
        <v>349</v>
      </c>
      <c r="I49" s="182"/>
      <c r="J49" s="182"/>
      <c r="K49" s="182">
        <f>'実質公債費比率（分子）の構造'!N$45</f>
        <v>359</v>
      </c>
      <c r="L49" s="182"/>
      <c r="M49" s="182"/>
      <c r="N49" s="182">
        <f>'実質公債費比率（分子）の構造'!O$45</f>
        <v>368</v>
      </c>
      <c r="O49" s="182"/>
      <c r="P49" s="182"/>
    </row>
    <row r="50" spans="1:16" x14ac:dyDescent="0.15">
      <c r="A50" s="182" t="s">
        <v>71</v>
      </c>
      <c r="B50" s="182" t="e">
        <f>NA()</f>
        <v>#N/A</v>
      </c>
      <c r="C50" s="182">
        <f>IF(ISNUMBER('実質公債費比率（分子）の構造'!K$53),'実質公債費比率（分子）の構造'!K$53,NA())</f>
        <v>101</v>
      </c>
      <c r="D50" s="182" t="e">
        <f>NA()</f>
        <v>#N/A</v>
      </c>
      <c r="E50" s="182" t="e">
        <f>NA()</f>
        <v>#N/A</v>
      </c>
      <c r="F50" s="182">
        <f>IF(ISNUMBER('実質公債費比率（分子）の構造'!L$53),'実質公債費比率（分子）の構造'!L$53,NA())</f>
        <v>87</v>
      </c>
      <c r="G50" s="182" t="e">
        <f>NA()</f>
        <v>#N/A</v>
      </c>
      <c r="H50" s="182" t="e">
        <f>NA()</f>
        <v>#N/A</v>
      </c>
      <c r="I50" s="182">
        <f>IF(ISNUMBER('実質公債費比率（分子）の構造'!M$53),'実質公債費比率（分子）の構造'!M$53,NA())</f>
        <v>72</v>
      </c>
      <c r="J50" s="182" t="e">
        <f>NA()</f>
        <v>#N/A</v>
      </c>
      <c r="K50" s="182" t="e">
        <f>NA()</f>
        <v>#N/A</v>
      </c>
      <c r="L50" s="182">
        <f>IF(ISNUMBER('実質公債費比率（分子）の構造'!N$53),'実質公債費比率（分子）の構造'!N$53,NA())</f>
        <v>83</v>
      </c>
      <c r="M50" s="182" t="e">
        <f>NA()</f>
        <v>#N/A</v>
      </c>
      <c r="N50" s="182" t="e">
        <f>NA()</f>
        <v>#N/A</v>
      </c>
      <c r="O50" s="182">
        <f>IF(ISNUMBER('実質公債費比率（分子）の構造'!O$53),'実質公債費比率（分子）の構造'!O$53,NA())</f>
        <v>123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3054</v>
      </c>
      <c r="E56" s="181"/>
      <c r="F56" s="181"/>
      <c r="G56" s="181">
        <f>'将来負担比率（分子）の構造'!J$52</f>
        <v>3145</v>
      </c>
      <c r="H56" s="181"/>
      <c r="I56" s="181"/>
      <c r="J56" s="181">
        <f>'将来負担比率（分子）の構造'!K$52</f>
        <v>3162</v>
      </c>
      <c r="K56" s="181"/>
      <c r="L56" s="181"/>
      <c r="M56" s="181">
        <f>'将来負担比率（分子）の構造'!L$52</f>
        <v>2948</v>
      </c>
      <c r="N56" s="181"/>
      <c r="O56" s="181"/>
      <c r="P56" s="181">
        <f>'将来負担比率（分子）の構造'!M$52</f>
        <v>3110</v>
      </c>
    </row>
    <row r="57" spans="1:16" x14ac:dyDescent="0.15">
      <c r="A57" s="181" t="s">
        <v>42</v>
      </c>
      <c r="B57" s="181"/>
      <c r="C57" s="181"/>
      <c r="D57" s="181">
        <f>'将来負担比率（分子）の構造'!I$51</f>
        <v>114</v>
      </c>
      <c r="E57" s="181"/>
      <c r="F57" s="181"/>
      <c r="G57" s="181">
        <f>'将来負担比率（分子）の構造'!J$51</f>
        <v>156</v>
      </c>
      <c r="H57" s="181"/>
      <c r="I57" s="181"/>
      <c r="J57" s="181">
        <f>'将来負担比率（分子）の構造'!K$51</f>
        <v>163</v>
      </c>
      <c r="K57" s="181"/>
      <c r="L57" s="181"/>
      <c r="M57" s="181">
        <f>'将来負担比率（分子）の構造'!L$51</f>
        <v>166</v>
      </c>
      <c r="N57" s="181"/>
      <c r="O57" s="181"/>
      <c r="P57" s="181">
        <f>'将来負担比率（分子）の構造'!M$51</f>
        <v>118</v>
      </c>
    </row>
    <row r="58" spans="1:16" x14ac:dyDescent="0.15">
      <c r="A58" s="181" t="s">
        <v>41</v>
      </c>
      <c r="B58" s="181"/>
      <c r="C58" s="181"/>
      <c r="D58" s="181">
        <f>'将来負担比率（分子）の構造'!I$50</f>
        <v>2421</v>
      </c>
      <c r="E58" s="181"/>
      <c r="F58" s="181"/>
      <c r="G58" s="181">
        <f>'将来負担比率（分子）の構造'!J$50</f>
        <v>2442</v>
      </c>
      <c r="H58" s="181"/>
      <c r="I58" s="181"/>
      <c r="J58" s="181">
        <f>'将来負担比率（分子）の構造'!K$50</f>
        <v>2948</v>
      </c>
      <c r="K58" s="181"/>
      <c r="L58" s="181"/>
      <c r="M58" s="181">
        <f>'将来負担比率（分子）の構造'!L$50</f>
        <v>2989</v>
      </c>
      <c r="N58" s="181"/>
      <c r="O58" s="181"/>
      <c r="P58" s="181">
        <f>'将来負担比率（分子）の構造'!M$50</f>
        <v>3033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387</v>
      </c>
      <c r="C62" s="181"/>
      <c r="D62" s="181"/>
      <c r="E62" s="181">
        <f>'将来負担比率（分子）の構造'!J$45</f>
        <v>368</v>
      </c>
      <c r="F62" s="181"/>
      <c r="G62" s="181"/>
      <c r="H62" s="181">
        <f>'将来負担比率（分子）の構造'!K$45</f>
        <v>321</v>
      </c>
      <c r="I62" s="181"/>
      <c r="J62" s="181"/>
      <c r="K62" s="181">
        <f>'将来負担比率（分子）の構造'!L$45</f>
        <v>341</v>
      </c>
      <c r="L62" s="181"/>
      <c r="M62" s="181"/>
      <c r="N62" s="181">
        <f>'将来負担比率（分子）の構造'!M$45</f>
        <v>351</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1274</v>
      </c>
      <c r="C64" s="181"/>
      <c r="D64" s="181"/>
      <c r="E64" s="181">
        <f>'将来負担比率（分子）の構造'!J$43</f>
        <v>1157</v>
      </c>
      <c r="F64" s="181"/>
      <c r="G64" s="181"/>
      <c r="H64" s="181">
        <f>'将来負担比率（分子）の構造'!K$43</f>
        <v>1026</v>
      </c>
      <c r="I64" s="181"/>
      <c r="J64" s="181"/>
      <c r="K64" s="181">
        <f>'将来負担比率（分子）の構造'!L$43</f>
        <v>850</v>
      </c>
      <c r="L64" s="181"/>
      <c r="M64" s="181"/>
      <c r="N64" s="181">
        <f>'将来負担比率（分子）の構造'!M$43</f>
        <v>924</v>
      </c>
      <c r="O64" s="181"/>
      <c r="P64" s="181"/>
    </row>
    <row r="65" spans="1:16" x14ac:dyDescent="0.15">
      <c r="A65" s="181" t="s">
        <v>32</v>
      </c>
      <c r="B65" s="181">
        <f>'将来負担比率（分子）の構造'!I$42</f>
        <v>15</v>
      </c>
      <c r="C65" s="181"/>
      <c r="D65" s="181"/>
      <c r="E65" s="181">
        <f>'将来負担比率（分子）の構造'!J$42</f>
        <v>5</v>
      </c>
      <c r="F65" s="181"/>
      <c r="G65" s="181"/>
      <c r="H65" s="181">
        <f>'将来負担比率（分子）の構造'!K$42</f>
        <v>1</v>
      </c>
      <c r="I65" s="181"/>
      <c r="J65" s="181"/>
      <c r="K65" s="181">
        <f>'将来負担比率（分子）の構造'!L$42</f>
        <v>1</v>
      </c>
      <c r="L65" s="181"/>
      <c r="M65" s="181"/>
      <c r="N65" s="181">
        <f>'将来負担比率（分子）の構造'!M$42</f>
        <v>2</v>
      </c>
      <c r="O65" s="181"/>
      <c r="P65" s="181"/>
    </row>
    <row r="66" spans="1:16" x14ac:dyDescent="0.15">
      <c r="A66" s="181" t="s">
        <v>31</v>
      </c>
      <c r="B66" s="181">
        <f>'将来負担比率（分子）の構造'!I$41</f>
        <v>3147</v>
      </c>
      <c r="C66" s="181"/>
      <c r="D66" s="181"/>
      <c r="E66" s="181">
        <f>'将来負担比率（分子）の構造'!J$41</f>
        <v>3461</v>
      </c>
      <c r="F66" s="181"/>
      <c r="G66" s="181"/>
      <c r="H66" s="181">
        <f>'将来負担比率（分子）の構造'!K$41</f>
        <v>3343</v>
      </c>
      <c r="I66" s="181"/>
      <c r="J66" s="181"/>
      <c r="K66" s="181">
        <f>'将来負担比率（分子）の構造'!L$41</f>
        <v>3319</v>
      </c>
      <c r="L66" s="181"/>
      <c r="M66" s="181"/>
      <c r="N66" s="181">
        <f>'将来負担比率（分子）の構造'!M$41</f>
        <v>3594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286</v>
      </c>
      <c r="C72" s="185">
        <f>基金残高に係る経年分析!G55</f>
        <v>286</v>
      </c>
      <c r="D72" s="185">
        <f>基金残高に係る経年分析!H55</f>
        <v>287</v>
      </c>
    </row>
    <row r="73" spans="1:16" x14ac:dyDescent="0.15">
      <c r="A73" s="184" t="s">
        <v>78</v>
      </c>
      <c r="B73" s="185">
        <f>基金残高に係る経年分析!F56</f>
        <v>485</v>
      </c>
      <c r="C73" s="185">
        <f>基金残高に係る経年分析!G56</f>
        <v>472</v>
      </c>
      <c r="D73" s="185">
        <f>基金残高に係る経年分析!H56</f>
        <v>458</v>
      </c>
    </row>
    <row r="74" spans="1:16" x14ac:dyDescent="0.15">
      <c r="A74" s="184" t="s">
        <v>79</v>
      </c>
      <c r="B74" s="185">
        <f>基金残高に係る経年分析!F57</f>
        <v>1950</v>
      </c>
      <c r="C74" s="185">
        <f>基金残高に係る経年分析!G57</f>
        <v>2003</v>
      </c>
      <c r="D74" s="185">
        <f>基金残高に係る経年分析!H57</f>
        <v>2034</v>
      </c>
    </row>
  </sheetData>
  <sheetProtection algorithmName="SHA-512" hashValue="ZtqA5tcgvbVdhlI/MwXSb7NBqnYNd3AIQoaNr1tKTkMwSomE0GlEVm3hKDQw1rPo+KilHw2cvsgvuNletnFpjw==" saltValue="8dB58Mvh3h0wiM3DLYhm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2021-03-10T08:55:14Z</cp:lastPrinted>
  <dcterms:created xsi:type="dcterms:W3CDTF">2021-02-05T04:43:57Z</dcterms:created>
  <dcterms:modified xsi:type="dcterms:W3CDTF">2021-10-13T00:31:14Z</dcterms:modified>
  <cp:category/>
</cp:coreProperties>
</file>